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01_pkg_0365c.xlsx" sheetId="1" r:id="rId1"/>
  </sheets>
  <definedNames>
    <definedName name="_xlnm._FilterDatabase" localSheetId="0" hidden="1">bdl210401_pkg_0365c.xlsx!$A$1:$N$1078</definedName>
    <definedName name="pkg_0365c">bdl210401_pkg_0365c.xlsx!$A$1:$Z$1078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7" i="1"/>
  <c r="K1048" i="1"/>
  <c r="K1049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7" i="1"/>
  <c r="J1048" i="1"/>
  <c r="J1049" i="1"/>
  <c r="J1050" i="1"/>
  <c r="J1051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G19" i="1"/>
  <c r="G24" i="1"/>
  <c r="G54" i="1"/>
  <c r="G78" i="1"/>
  <c r="G85" i="1"/>
  <c r="G113" i="1"/>
  <c r="G135" i="1"/>
  <c r="G150" i="1"/>
  <c r="G157" i="1"/>
  <c r="G172" i="1"/>
  <c r="G199" i="1"/>
  <c r="G225" i="1"/>
  <c r="G233" i="1"/>
  <c r="G254" i="1"/>
  <c r="G287" i="1"/>
  <c r="G302" i="1"/>
  <c r="G325" i="1"/>
  <c r="G339" i="1"/>
  <c r="G363" i="1"/>
  <c r="G374" i="1"/>
  <c r="G403" i="1"/>
  <c r="G420" i="1"/>
  <c r="G443" i="1"/>
  <c r="G451" i="1"/>
  <c r="G466" i="1"/>
  <c r="G493" i="1"/>
  <c r="G510" i="1"/>
  <c r="G533" i="1"/>
  <c r="G547" i="1"/>
  <c r="G566" i="1"/>
  <c r="G598" i="1"/>
  <c r="G616" i="1"/>
  <c r="G634" i="1"/>
  <c r="G658" i="1"/>
  <c r="G669" i="1"/>
  <c r="G699" i="1"/>
  <c r="G707" i="1"/>
  <c r="G729" i="1"/>
  <c r="G750" i="1"/>
  <c r="G761" i="1"/>
  <c r="G786" i="1"/>
  <c r="G803" i="1"/>
  <c r="G812" i="1"/>
  <c r="G847" i="1"/>
  <c r="G860" i="1"/>
  <c r="G874" i="1"/>
  <c r="G904" i="1"/>
  <c r="G917" i="1"/>
  <c r="G945" i="1"/>
  <c r="G965" i="1"/>
  <c r="G984" i="1"/>
  <c r="G1007" i="1"/>
  <c r="G1024" i="1"/>
  <c r="G1046" i="1"/>
  <c r="G1052" i="1"/>
  <c r="G107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</calcChain>
</file>

<file path=xl/sharedStrings.xml><?xml version="1.0" encoding="utf-8"?>
<sst xmlns="http://schemas.openxmlformats.org/spreadsheetml/2006/main" count="18335" uniqueCount="4922">
  <si>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</si>
  <si>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</si>
  <si>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</si>
  <si>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</si>
  <si>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</si>
  <si>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</si>
  <si>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</si>
  <si>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</si>
  <si>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</si>
  <si>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</si>
  <si>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</si>
  <si>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</si>
  <si>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</si>
  <si>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</si>
  <si>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</si>
  <si>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</si>
  <si>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</si>
  <si>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</si>
  <si>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</si>
  <si>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</si>
  <si>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</si>
  <si>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</si>
  <si>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</si>
  <si>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</si>
  <si>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V_AAS</t>
  </si>
  <si>
    <t>LOI</t>
  </si>
  <si>
    <t>074C  :781001:80:781013:10</t>
  </si>
  <si>
    <t>21:0401:000001</t>
  </si>
  <si>
    <t>21:0134:000012</t>
  </si>
  <si>
    <t>21:0134:000012:0001:0001:02</t>
  </si>
  <si>
    <t>0001:bffc1</t>
  </si>
  <si>
    <t>108</t>
  </si>
  <si>
    <t>16</t>
  </si>
  <si>
    <t>&lt;2</t>
  </si>
  <si>
    <t>12</t>
  </si>
  <si>
    <t>5</t>
  </si>
  <si>
    <t>&lt;0.2</t>
  </si>
  <si>
    <t>210</t>
  </si>
  <si>
    <t>1.3</t>
  </si>
  <si>
    <t>&lt;1</t>
  </si>
  <si>
    <t>55</t>
  </si>
  <si>
    <t>47.6</t>
  </si>
  <si>
    <t>074C  :781002:00:------:--</t>
  </si>
  <si>
    <t>21:0401:000002</t>
  </si>
  <si>
    <t>21:0134:000001</t>
  </si>
  <si>
    <t>21:0134:000001:0001:0001:00</t>
  </si>
  <si>
    <t>0101:s__01</t>
  </si>
  <si>
    <t>34</t>
  </si>
  <si>
    <t>10</t>
  </si>
  <si>
    <t>2</t>
  </si>
  <si>
    <t>6</t>
  </si>
  <si>
    <t>105</t>
  </si>
  <si>
    <t>0.4</t>
  </si>
  <si>
    <t>20</t>
  </si>
  <si>
    <t>72.6</t>
  </si>
  <si>
    <t>074C  :781003:00:------:--</t>
  </si>
  <si>
    <t>21:0401:000003</t>
  </si>
  <si>
    <t>21:0134:000002</t>
  </si>
  <si>
    <t>21:0134:000002:0001:0001:00</t>
  </si>
  <si>
    <t>0102:s__02</t>
  </si>
  <si>
    <t>170</t>
  </si>
  <si>
    <t>18</t>
  </si>
  <si>
    <t>7</t>
  </si>
  <si>
    <t>125</t>
  </si>
  <si>
    <t>0.6</t>
  </si>
  <si>
    <t>61.2</t>
  </si>
  <si>
    <t>074C  :781004:00:------:--</t>
  </si>
  <si>
    <t>21:0401:000004</t>
  </si>
  <si>
    <t>21:0134:000003</t>
  </si>
  <si>
    <t>21:0134:000003:0001:0001:00</t>
  </si>
  <si>
    <t>0103:s__03</t>
  </si>
  <si>
    <t>40</t>
  </si>
  <si>
    <t>4</t>
  </si>
  <si>
    <t>3</t>
  </si>
  <si>
    <t>70</t>
  </si>
  <si>
    <t>0.35</t>
  </si>
  <si>
    <t>&lt;10</t>
  </si>
  <si>
    <t>54.8</t>
  </si>
  <si>
    <t>074C  :781005:00:------:--</t>
  </si>
  <si>
    <t>21:0401:000005</t>
  </si>
  <si>
    <t>21:0134:000004</t>
  </si>
  <si>
    <t>21:0134:000004:0001:0001:00</t>
  </si>
  <si>
    <t>0104:s__04</t>
  </si>
  <si>
    <t>58</t>
  </si>
  <si>
    <t>350</t>
  </si>
  <si>
    <t>1.4</t>
  </si>
  <si>
    <t>63.6</t>
  </si>
  <si>
    <t>074C  :781006:00:------:--</t>
  </si>
  <si>
    <t>21:0401:000006</t>
  </si>
  <si>
    <t>21:0134:000005</t>
  </si>
  <si>
    <t>21:0134:000005:0001:0001:00</t>
  </si>
  <si>
    <t>0105:s__05</t>
  </si>
  <si>
    <t>130</t>
  </si>
  <si>
    <t>385</t>
  </si>
  <si>
    <t>2.3</t>
  </si>
  <si>
    <t>74.6</t>
  </si>
  <si>
    <t>074C  :781007:00:------:--</t>
  </si>
  <si>
    <t>21:0401:000007</t>
  </si>
  <si>
    <t>21:0134:000006</t>
  </si>
  <si>
    <t>21:0134:000006:0001:0001:00</t>
  </si>
  <si>
    <t>0106:s__06</t>
  </si>
  <si>
    <t>245</t>
  </si>
  <si>
    <t>530</t>
  </si>
  <si>
    <t>2.8</t>
  </si>
  <si>
    <t>72</t>
  </si>
  <si>
    <t>074C  :781008:00:------:--</t>
  </si>
  <si>
    <t>21:0401:000008</t>
  </si>
  <si>
    <t>21:0134:000007</t>
  </si>
  <si>
    <t>21:0134:000007:0001:0001:00</t>
  </si>
  <si>
    <t>0107:s__07</t>
  </si>
  <si>
    <t>36</t>
  </si>
  <si>
    <t>1000</t>
  </si>
  <si>
    <t>2.2</t>
  </si>
  <si>
    <t>89.8</t>
  </si>
  <si>
    <t>074C  :781009:00:------:--</t>
  </si>
  <si>
    <t>21:0401:000009</t>
  </si>
  <si>
    <t>21:0134:000008</t>
  </si>
  <si>
    <t>21:0134:000008:0001:0001:00</t>
  </si>
  <si>
    <t>0108:s__08</t>
  </si>
  <si>
    <t>110</t>
  </si>
  <si>
    <t>680</t>
  </si>
  <si>
    <t>4.85</t>
  </si>
  <si>
    <t>15</t>
  </si>
  <si>
    <t>61</t>
  </si>
  <si>
    <t>074C  :781010:00:------:--</t>
  </si>
  <si>
    <t>21:0401:000010</t>
  </si>
  <si>
    <t>21:0134:000009</t>
  </si>
  <si>
    <t>21:0134:000009:0001:0001:00</t>
  </si>
  <si>
    <t>0109:s__09</t>
  </si>
  <si>
    <t>22</t>
  </si>
  <si>
    <t>145</t>
  </si>
  <si>
    <t>4.9</t>
  </si>
  <si>
    <t>215</t>
  </si>
  <si>
    <t>18.4</t>
  </si>
  <si>
    <t>074C  :781011:00:------:--</t>
  </si>
  <si>
    <t>21:0401:000011</t>
  </si>
  <si>
    <t>21:0134:000010</t>
  </si>
  <si>
    <t>21:0134:000010:0001:0001:00</t>
  </si>
  <si>
    <t>0110:s__10</t>
  </si>
  <si>
    <t>112</t>
  </si>
  <si>
    <t>8</t>
  </si>
  <si>
    <t>370</t>
  </si>
  <si>
    <t>1.95</t>
  </si>
  <si>
    <t>59</t>
  </si>
  <si>
    <t>074C  :781012:70:781013:10</t>
  </si>
  <si>
    <t>21:0401:000012</t>
  </si>
  <si>
    <t>21:0134:000011</t>
  </si>
  <si>
    <t>21:0134:000011:0001:0001:00</t>
  </si>
  <si>
    <t>0004:bffc1</t>
  </si>
  <si>
    <t>60</t>
  </si>
  <si>
    <t>195</t>
  </si>
  <si>
    <t>3.3</t>
  </si>
  <si>
    <t>50</t>
  </si>
  <si>
    <t>85.4</t>
  </si>
  <si>
    <t>074C  :781013:10:------:--</t>
  </si>
  <si>
    <t>21:0401:000013</t>
  </si>
  <si>
    <t>21:0134:000012:0001:0001:01</t>
  </si>
  <si>
    <t>0002:bffc1</t>
  </si>
  <si>
    <t>11</t>
  </si>
  <si>
    <t>1.35</t>
  </si>
  <si>
    <t>49.8</t>
  </si>
  <si>
    <t>074C  :781014:20:781013:10</t>
  </si>
  <si>
    <t>21:0401:000014</t>
  </si>
  <si>
    <t>21:0134:000012:0002:0001:00</t>
  </si>
  <si>
    <t>0003:bffc1</t>
  </si>
  <si>
    <t>1.45</t>
  </si>
  <si>
    <t>074C  :781015:00:------:--</t>
  </si>
  <si>
    <t>21:0401:000015</t>
  </si>
  <si>
    <t>21:0134:000013</t>
  </si>
  <si>
    <t>21:0134:000013:0001:0001:00</t>
  </si>
  <si>
    <t>0111:s__11</t>
  </si>
  <si>
    <t>42</t>
  </si>
  <si>
    <t>0.85</t>
  </si>
  <si>
    <t>1</t>
  </si>
  <si>
    <t>14.2</t>
  </si>
  <si>
    <t>074C  :781016:00:------:--</t>
  </si>
  <si>
    <t>21:0401:000016</t>
  </si>
  <si>
    <t>21:0134:000014</t>
  </si>
  <si>
    <t>21:0134:000014:0001:0001:00</t>
  </si>
  <si>
    <t>0112:s__12</t>
  </si>
  <si>
    <t>9</t>
  </si>
  <si>
    <t>300</t>
  </si>
  <si>
    <t>1.15</t>
  </si>
  <si>
    <t>64.4</t>
  </si>
  <si>
    <t>074C  :781017:00:------:--</t>
  </si>
  <si>
    <t>21:0401:000017</t>
  </si>
  <si>
    <t>21:0134:000015</t>
  </si>
  <si>
    <t>21:0134:000015:0001:0001:00</t>
  </si>
  <si>
    <t>0113:s__13</t>
  </si>
  <si>
    <t>144</t>
  </si>
  <si>
    <t>13</t>
  </si>
  <si>
    <t>840</t>
  </si>
  <si>
    <t>14</t>
  </si>
  <si>
    <t>100</t>
  </si>
  <si>
    <t>29.6</t>
  </si>
  <si>
    <t>074C  :781018:9H:------:--</t>
  </si>
  <si>
    <t>21:0401:000018</t>
  </si>
  <si>
    <t>Control Reference</t>
  </si>
  <si>
    <t>Unspecified</t>
  </si>
  <si>
    <t>0901:R__01</t>
  </si>
  <si>
    <t>116</t>
  </si>
  <si>
    <t>68</t>
  </si>
  <si>
    <t>32</t>
  </si>
  <si>
    <t>310</t>
  </si>
  <si>
    <t>2.5</t>
  </si>
  <si>
    <t>074C  :781019:00:------:--</t>
  </si>
  <si>
    <t>21:0401:000019</t>
  </si>
  <si>
    <t>21:0134:000016</t>
  </si>
  <si>
    <t>21:0134:000016:0001:0001:00</t>
  </si>
  <si>
    <t>0114:s__14</t>
  </si>
  <si>
    <t>17</t>
  </si>
  <si>
    <t>290</t>
  </si>
  <si>
    <t>2.45</t>
  </si>
  <si>
    <t>54.4</t>
  </si>
  <si>
    <t>074C  :781020:00:------:--</t>
  </si>
  <si>
    <t>21:0401:000020</t>
  </si>
  <si>
    <t>21:0134:000017</t>
  </si>
  <si>
    <t>21:0134:000017:0001:0001:00</t>
  </si>
  <si>
    <t>0115:s__15</t>
  </si>
  <si>
    <t>88</t>
  </si>
  <si>
    <t>135</t>
  </si>
  <si>
    <t>0.45</t>
  </si>
  <si>
    <t>074C  :781021:80:781027:20</t>
  </si>
  <si>
    <t>21:0401:000021</t>
  </si>
  <si>
    <t>21:0134:000021</t>
  </si>
  <si>
    <t>21:0134:000021:0002:0001:02</t>
  </si>
  <si>
    <t>84</t>
  </si>
  <si>
    <t>0.8</t>
  </si>
  <si>
    <t>72.2</t>
  </si>
  <si>
    <t>074C  :781022:00:------:--</t>
  </si>
  <si>
    <t>21:0401:000022</t>
  </si>
  <si>
    <t>21:0134:000018</t>
  </si>
  <si>
    <t>21:0134:000018:0001:0001:00</t>
  </si>
  <si>
    <t>1050</t>
  </si>
  <si>
    <t>10.75</t>
  </si>
  <si>
    <t>90</t>
  </si>
  <si>
    <t>17.4</t>
  </si>
  <si>
    <t>074C  :781023:9G:------:--</t>
  </si>
  <si>
    <t>21:0401:000023</t>
  </si>
  <si>
    <t>48</t>
  </si>
  <si>
    <t>19</t>
  </si>
  <si>
    <t>745</t>
  </si>
  <si>
    <t>2.75</t>
  </si>
  <si>
    <t>074C  :781024:00:------:--</t>
  </si>
  <si>
    <t>21:0401:000024</t>
  </si>
  <si>
    <t>21:0134:000019</t>
  </si>
  <si>
    <t>21:0134:000019:0001:0001:00</t>
  </si>
  <si>
    <t>56</t>
  </si>
  <si>
    <t>25</t>
  </si>
  <si>
    <t>35.2</t>
  </si>
  <si>
    <t>074C  :781025:70:781026:10</t>
  </si>
  <si>
    <t>21:0401:000025</t>
  </si>
  <si>
    <t>21:0134:000020</t>
  </si>
  <si>
    <t>21:0134:000020:0001:0001:00</t>
  </si>
  <si>
    <t>62</t>
  </si>
  <si>
    <t>220</t>
  </si>
  <si>
    <t>0.65</t>
  </si>
  <si>
    <t>52.6</t>
  </si>
  <si>
    <t>074C  :781026:10:------:--</t>
  </si>
  <si>
    <t>21:0401:000026</t>
  </si>
  <si>
    <t>21:0134:000021:0001:0001:00</t>
  </si>
  <si>
    <t>80</t>
  </si>
  <si>
    <t>72.4</t>
  </si>
  <si>
    <t>074C  :781027:20:781026:10</t>
  </si>
  <si>
    <t>21:0401:000027</t>
  </si>
  <si>
    <t>21:0134:000021:0002:0001:01</t>
  </si>
  <si>
    <t>82</t>
  </si>
  <si>
    <t>074C  :781028:00:------:--</t>
  </si>
  <si>
    <t>21:0401:000028</t>
  </si>
  <si>
    <t>21:0134:000022</t>
  </si>
  <si>
    <t>21:0134:000022:0001:0001:00</t>
  </si>
  <si>
    <t>810</t>
  </si>
  <si>
    <t>150</t>
  </si>
  <si>
    <t>44.6</t>
  </si>
  <si>
    <t>074C  :781029:00:------:--</t>
  </si>
  <si>
    <t>21:0401:000029</t>
  </si>
  <si>
    <t>21:0134:000023</t>
  </si>
  <si>
    <t>21:0134:000023:0001:0001:00</t>
  </si>
  <si>
    <t>132</t>
  </si>
  <si>
    <t>6.6</t>
  </si>
  <si>
    <t>30</t>
  </si>
  <si>
    <t>33.4</t>
  </si>
  <si>
    <t>074C  :781030:00:------:--</t>
  </si>
  <si>
    <t>21:0401:000030</t>
  </si>
  <si>
    <t>21:0134:000024</t>
  </si>
  <si>
    <t>21:0134:000024:0001:0001:00</t>
  </si>
  <si>
    <t>86</t>
  </si>
  <si>
    <t>0.2</t>
  </si>
  <si>
    <t>1.75</t>
  </si>
  <si>
    <t>53.6</t>
  </si>
  <si>
    <t>074C  :781031:00:------:--</t>
  </si>
  <si>
    <t>21:0401:000031</t>
  </si>
  <si>
    <t>21:0134:000025</t>
  </si>
  <si>
    <t>21:0134:000025:0001:0001:00</t>
  </si>
  <si>
    <t>1.6</t>
  </si>
  <si>
    <t>38.4</t>
  </si>
  <si>
    <t>074C  :781032:00:------:--</t>
  </si>
  <si>
    <t>21:0401:000032</t>
  </si>
  <si>
    <t>21:0134:000026</t>
  </si>
  <si>
    <t>21:0134:000026:0001:0001:00</t>
  </si>
  <si>
    <t>1200</t>
  </si>
  <si>
    <t>8.4</t>
  </si>
  <si>
    <t>45</t>
  </si>
  <si>
    <t>51</t>
  </si>
  <si>
    <t>074C  :781033:00:------:--</t>
  </si>
  <si>
    <t>21:0401:000033</t>
  </si>
  <si>
    <t>21:0134:000027</t>
  </si>
  <si>
    <t>21:0134:000027:0001:0001:00</t>
  </si>
  <si>
    <t>114</t>
  </si>
  <si>
    <t>695</t>
  </si>
  <si>
    <t>3.75</t>
  </si>
  <si>
    <t>43.2</t>
  </si>
  <si>
    <t>074C  :781034:00:------:--</t>
  </si>
  <si>
    <t>21:0401:000034</t>
  </si>
  <si>
    <t>21:0134:000028</t>
  </si>
  <si>
    <t>21:0134:000028:0001:0001:00</t>
  </si>
  <si>
    <t>340</t>
  </si>
  <si>
    <t>1.5</t>
  </si>
  <si>
    <t>46</t>
  </si>
  <si>
    <t>074C  :781035:00:------:--</t>
  </si>
  <si>
    <t>21:0401:000035</t>
  </si>
  <si>
    <t>21:0134:000029</t>
  </si>
  <si>
    <t>21:0134:000029:0001:0001:00</t>
  </si>
  <si>
    <t>26</t>
  </si>
  <si>
    <t>6000</t>
  </si>
  <si>
    <t>3.7</t>
  </si>
  <si>
    <t>35</t>
  </si>
  <si>
    <t>074C  :781036:00:------:--</t>
  </si>
  <si>
    <t>21:0401:000036</t>
  </si>
  <si>
    <t>21:0134:000030</t>
  </si>
  <si>
    <t>21:0134:000030:0001:0001:00</t>
  </si>
  <si>
    <t>134</t>
  </si>
  <si>
    <t>3.15</t>
  </si>
  <si>
    <t>47.2</t>
  </si>
  <si>
    <t>074C  :781037:00:------:--</t>
  </si>
  <si>
    <t>21:0401:000037</t>
  </si>
  <si>
    <t>21:0134:000031</t>
  </si>
  <si>
    <t>21:0134:000031:0001:0001:00</t>
  </si>
  <si>
    <t>156</t>
  </si>
  <si>
    <t>550</t>
  </si>
  <si>
    <t>5.2</t>
  </si>
  <si>
    <t>074C  :781038:00:------:--</t>
  </si>
  <si>
    <t>21:0401:000038</t>
  </si>
  <si>
    <t>21:0134:000032</t>
  </si>
  <si>
    <t>21:0134:000032:0001:0001:00</t>
  </si>
  <si>
    <t>180</t>
  </si>
  <si>
    <t>24</t>
  </si>
  <si>
    <t>21</t>
  </si>
  <si>
    <t>4100</t>
  </si>
  <si>
    <t>14.25</t>
  </si>
  <si>
    <t>33.6</t>
  </si>
  <si>
    <t>074C  :781039:00:------:--</t>
  </si>
  <si>
    <t>21:0401:000039</t>
  </si>
  <si>
    <t>21:0134:000033</t>
  </si>
  <si>
    <t>21:0134:000033:0001:0001:00</t>
  </si>
  <si>
    <t>490</t>
  </si>
  <si>
    <t>50.6</t>
  </si>
  <si>
    <t>074C  :781040:00:------:--</t>
  </si>
  <si>
    <t>21:0401:000040</t>
  </si>
  <si>
    <t>21:0134:000034</t>
  </si>
  <si>
    <t>21:0134:000034:0001:0001:00</t>
  </si>
  <si>
    <t>146</t>
  </si>
  <si>
    <t>750</t>
  </si>
  <si>
    <t>3.6</t>
  </si>
  <si>
    <t>59.8</t>
  </si>
  <si>
    <t>074C  :781041:80:781045:20</t>
  </si>
  <si>
    <t>21:0401:000041</t>
  </si>
  <si>
    <t>21:0134:000037</t>
  </si>
  <si>
    <t>21:0134:000037:0002:0001:02</t>
  </si>
  <si>
    <t>98</t>
  </si>
  <si>
    <t>62500</t>
  </si>
  <si>
    <t>23.4</t>
  </si>
  <si>
    <t>074C  :781042:00:------:--</t>
  </si>
  <si>
    <t>21:0401:000042</t>
  </si>
  <si>
    <t>21:0134:000035</t>
  </si>
  <si>
    <t>21:0134:000035:0001:0001:00</t>
  </si>
  <si>
    <t>74</t>
  </si>
  <si>
    <t>475</t>
  </si>
  <si>
    <t>2.4</t>
  </si>
  <si>
    <t>074C  :781043:70:781044:10</t>
  </si>
  <si>
    <t>21:0401:000043</t>
  </si>
  <si>
    <t>21:0134:000036</t>
  </si>
  <si>
    <t>21:0134:000036:0001:0001:00</t>
  </si>
  <si>
    <t>92</t>
  </si>
  <si>
    <t>875</t>
  </si>
  <si>
    <t>31.4</t>
  </si>
  <si>
    <t>074C  :781044:10:------:--</t>
  </si>
  <si>
    <t>21:0401:000044</t>
  </si>
  <si>
    <t>21:0134:000037:0001:0001:00</t>
  </si>
  <si>
    <t>136</t>
  </si>
  <si>
    <t>4000</t>
  </si>
  <si>
    <t>11.5</t>
  </si>
  <si>
    <t>14.4</t>
  </si>
  <si>
    <t>074C  :781045:20:781044:10</t>
  </si>
  <si>
    <t>21:0401:000045</t>
  </si>
  <si>
    <t>21:0134:000037:0002:0001:01</t>
  </si>
  <si>
    <t>65000</t>
  </si>
  <si>
    <t>11.75</t>
  </si>
  <si>
    <t>22.8</t>
  </si>
  <si>
    <t>074C  :781046:00:------:--</t>
  </si>
  <si>
    <t>21:0401:000046</t>
  </si>
  <si>
    <t>21:0134:000038</t>
  </si>
  <si>
    <t>21:0134:000038:0001:0001:00</t>
  </si>
  <si>
    <t>800</t>
  </si>
  <si>
    <t>3.1</t>
  </si>
  <si>
    <t>52.8</t>
  </si>
  <si>
    <t>074C  :781047:00:------:--</t>
  </si>
  <si>
    <t>21:0401:000047</t>
  </si>
  <si>
    <t>21:0134:000039</t>
  </si>
  <si>
    <t>21:0134:000039:0001:0001:00</t>
  </si>
  <si>
    <t>102</t>
  </si>
  <si>
    <t>395</t>
  </si>
  <si>
    <t>1.85</t>
  </si>
  <si>
    <t>53.4</t>
  </si>
  <si>
    <t>074C  :781048:00:------:--</t>
  </si>
  <si>
    <t>21:0401:000048</t>
  </si>
  <si>
    <t>21:0134:000040</t>
  </si>
  <si>
    <t>21:0134:000040:0001:0001:00</t>
  </si>
  <si>
    <t>120</t>
  </si>
  <si>
    <t>3.4</t>
  </si>
  <si>
    <t>50.4</t>
  </si>
  <si>
    <t>074C  :781049:00:------:--</t>
  </si>
  <si>
    <t>21:0401:000049</t>
  </si>
  <si>
    <t>21:0134:000041</t>
  </si>
  <si>
    <t>21:0134:000041:0001:0001:00</t>
  </si>
  <si>
    <t>470</t>
  </si>
  <si>
    <t>25.4</t>
  </si>
  <si>
    <t>074C  :781050:00:------:--</t>
  </si>
  <si>
    <t>21:0401:000050</t>
  </si>
  <si>
    <t>21:0134:000042</t>
  </si>
  <si>
    <t>21:0134:000042:0001:0001:00</t>
  </si>
  <si>
    <t>355</t>
  </si>
  <si>
    <t>5.1</t>
  </si>
  <si>
    <t>24.8</t>
  </si>
  <si>
    <t>074C  :781051:00:------:--</t>
  </si>
  <si>
    <t>21:0401:000051</t>
  </si>
  <si>
    <t>21:0134:000043</t>
  </si>
  <si>
    <t>21:0134:000043:0001:0001:00</t>
  </si>
  <si>
    <t>520</t>
  </si>
  <si>
    <t>4.7</t>
  </si>
  <si>
    <t>54.6</t>
  </si>
  <si>
    <t>074C  :781052:00:------:--</t>
  </si>
  <si>
    <t>21:0401:000052</t>
  </si>
  <si>
    <t>21:0134:000044</t>
  </si>
  <si>
    <t>21:0134:000044:0001:0001:00</t>
  </si>
  <si>
    <t>52</t>
  </si>
  <si>
    <t>60.8</t>
  </si>
  <si>
    <t>074C  :781053:9H:------:--</t>
  </si>
  <si>
    <t>21:0401:000053</t>
  </si>
  <si>
    <t>335</t>
  </si>
  <si>
    <t>7.2</t>
  </si>
  <si>
    <t>074C  :781054:00:------:--</t>
  </si>
  <si>
    <t>21:0401:000054</t>
  </si>
  <si>
    <t>21:0134:000045</t>
  </si>
  <si>
    <t>21:0134:000045:0001:0001:00</t>
  </si>
  <si>
    <t>200</t>
  </si>
  <si>
    <t>38.8</t>
  </si>
  <si>
    <t>074C  :781055:00:------:--</t>
  </si>
  <si>
    <t>21:0401:000055</t>
  </si>
  <si>
    <t>21:0134:000046</t>
  </si>
  <si>
    <t>21:0134:000046:0001:0001:00</t>
  </si>
  <si>
    <t>128</t>
  </si>
  <si>
    <t>430</t>
  </si>
  <si>
    <t>074C  :781056:00:------:--</t>
  </si>
  <si>
    <t>21:0401:000056</t>
  </si>
  <si>
    <t>21:0134:000047</t>
  </si>
  <si>
    <t>21:0134:000047:0001:0001:00</t>
  </si>
  <si>
    <t>31</t>
  </si>
  <si>
    <t>1.1</t>
  </si>
  <si>
    <t>320</t>
  </si>
  <si>
    <t>47.8</t>
  </si>
  <si>
    <t>074C  :781057:00:------:--</t>
  </si>
  <si>
    <t>21:0401:000057</t>
  </si>
  <si>
    <t>21:0134:000048</t>
  </si>
  <si>
    <t>21:0134:000048:0001:0001:00</t>
  </si>
  <si>
    <t>074C  :781058:00:------:--</t>
  </si>
  <si>
    <t>21:0401:000058</t>
  </si>
  <si>
    <t>21:0134:000049</t>
  </si>
  <si>
    <t>21:0134:000049:0001:0001:00</t>
  </si>
  <si>
    <t>184</t>
  </si>
  <si>
    <t>95</t>
  </si>
  <si>
    <t>67.6</t>
  </si>
  <si>
    <t>074C  :781059:00:------:--</t>
  </si>
  <si>
    <t>21:0401:000059</t>
  </si>
  <si>
    <t>21:0134:000050</t>
  </si>
  <si>
    <t>21:0134:000050:0001:0001:00</t>
  </si>
  <si>
    <t>190</t>
  </si>
  <si>
    <t>53</t>
  </si>
  <si>
    <t>074C  :781060:00:------:--</t>
  </si>
  <si>
    <t>21:0401:000060</t>
  </si>
  <si>
    <t>21:0134:000051</t>
  </si>
  <si>
    <t>21:0134:000051:0001:0001:00</t>
  </si>
  <si>
    <t>122</t>
  </si>
  <si>
    <t>225</t>
  </si>
  <si>
    <t>61.8</t>
  </si>
  <si>
    <t>074C  :781061:80:781068:20</t>
  </si>
  <si>
    <t>21:0401:000061</t>
  </si>
  <si>
    <t>21:0134:000057</t>
  </si>
  <si>
    <t>21:0134:000057:0002:0001:02</t>
  </si>
  <si>
    <t>60.6</t>
  </si>
  <si>
    <t>074C  :781062:00:------:--</t>
  </si>
  <si>
    <t>21:0401:000062</t>
  </si>
  <si>
    <t>21:0134:000052</t>
  </si>
  <si>
    <t>21:0134:000052:0001:0001:00</t>
  </si>
  <si>
    <t>37.4</t>
  </si>
  <si>
    <t>074C  :781063:00:------:--</t>
  </si>
  <si>
    <t>21:0401:000063</t>
  </si>
  <si>
    <t>21:0134:000053</t>
  </si>
  <si>
    <t>21:0134:000053:0001:0001:00</t>
  </si>
  <si>
    <t>78</t>
  </si>
  <si>
    <t>685</t>
  </si>
  <si>
    <t>140</t>
  </si>
  <si>
    <t>41.4</t>
  </si>
  <si>
    <t>074C  :781064:00:------:--</t>
  </si>
  <si>
    <t>21:0401:000064</t>
  </si>
  <si>
    <t>21:0134:000054</t>
  </si>
  <si>
    <t>21:0134:000054:0001:0001:00</t>
  </si>
  <si>
    <t>0.75</t>
  </si>
  <si>
    <t>074C  :781065:00:------:--</t>
  </si>
  <si>
    <t>21:0401:000065</t>
  </si>
  <si>
    <t>21:0134:000055</t>
  </si>
  <si>
    <t>21:0134:000055:0001:0001:00</t>
  </si>
  <si>
    <t>240</t>
  </si>
  <si>
    <t>22.25</t>
  </si>
  <si>
    <t>48.4</t>
  </si>
  <si>
    <t>074C  :781066:70:781067:10</t>
  </si>
  <si>
    <t>21:0401:000066</t>
  </si>
  <si>
    <t>21:0134:000056</t>
  </si>
  <si>
    <t>21:0134:000056:0001:0001:00</t>
  </si>
  <si>
    <t>158</t>
  </si>
  <si>
    <t>9.4</t>
  </si>
  <si>
    <t>68.8</t>
  </si>
  <si>
    <t>074C  :781067:10:------:--</t>
  </si>
  <si>
    <t>21:0401:000067</t>
  </si>
  <si>
    <t>21:0134:000057:0001:0001:00</t>
  </si>
  <si>
    <t>074C  :781068:20:781067:10</t>
  </si>
  <si>
    <t>21:0401:000068</t>
  </si>
  <si>
    <t>21:0134:000057:0002:0001:01</t>
  </si>
  <si>
    <t>074C  :781069:00:------:--</t>
  </si>
  <si>
    <t>21:0401:000069</t>
  </si>
  <si>
    <t>21:0134:000058</t>
  </si>
  <si>
    <t>21:0134:000058:0001:0001:00</t>
  </si>
  <si>
    <t>390</t>
  </si>
  <si>
    <t>5.4</t>
  </si>
  <si>
    <t>30.2</t>
  </si>
  <si>
    <t>074C  :781070:00:------:--</t>
  </si>
  <si>
    <t>21:0401:000070</t>
  </si>
  <si>
    <t>21:0134:000059</t>
  </si>
  <si>
    <t>21:0134:000059:0001:0001:00</t>
  </si>
  <si>
    <t>38</t>
  </si>
  <si>
    <t>27</t>
  </si>
  <si>
    <t>7550</t>
  </si>
  <si>
    <t>75</t>
  </si>
  <si>
    <t>23</t>
  </si>
  <si>
    <t>074C  :781071:00:------:--</t>
  </si>
  <si>
    <t>21:0401:000071</t>
  </si>
  <si>
    <t>21:0134:000060</t>
  </si>
  <si>
    <t>21:0134:000060:0001:0001:00</t>
  </si>
  <si>
    <t>104</t>
  </si>
  <si>
    <t>28</t>
  </si>
  <si>
    <t>765</t>
  </si>
  <si>
    <t>4.8</t>
  </si>
  <si>
    <t>34.6</t>
  </si>
  <si>
    <t>074C  :781072:00:------:--</t>
  </si>
  <si>
    <t>21:0401:000072</t>
  </si>
  <si>
    <t>21:0134:000061</t>
  </si>
  <si>
    <t>21:0134:000061:0001:0001:00</t>
  </si>
  <si>
    <t>118</t>
  </si>
  <si>
    <t>35.4</t>
  </si>
  <si>
    <t>074C  :781073:00:------:--</t>
  </si>
  <si>
    <t>21:0401:000073</t>
  </si>
  <si>
    <t>21:0134:000062</t>
  </si>
  <si>
    <t>21:0134:000062:0001:0001:00</t>
  </si>
  <si>
    <t>265</t>
  </si>
  <si>
    <t>1.8</t>
  </si>
  <si>
    <t>27.8</t>
  </si>
  <si>
    <t>074C  :781074:00:------:--</t>
  </si>
  <si>
    <t>21:0401:000074</t>
  </si>
  <si>
    <t>21:0134:000063</t>
  </si>
  <si>
    <t>21:0134:000063:0001:0001:00</t>
  </si>
  <si>
    <t>555</t>
  </si>
  <si>
    <t>2.05</t>
  </si>
  <si>
    <t>074C  :781075:00:------:--</t>
  </si>
  <si>
    <t>21:0401:000075</t>
  </si>
  <si>
    <t>21:0134:000064</t>
  </si>
  <si>
    <t>21:0134:000064:0001:0001:00</t>
  </si>
  <si>
    <t>106</t>
  </si>
  <si>
    <t>440</t>
  </si>
  <si>
    <t>4.65</t>
  </si>
  <si>
    <t>074C  :781076:00:------:--</t>
  </si>
  <si>
    <t>21:0401:000076</t>
  </si>
  <si>
    <t>21:0134:000065</t>
  </si>
  <si>
    <t>21:0134:000065:0001:0001:00</t>
  </si>
  <si>
    <t>5.3</t>
  </si>
  <si>
    <t>074C  :781077:9G:------:--</t>
  </si>
  <si>
    <t>21:0401:000077</t>
  </si>
  <si>
    <t>780</t>
  </si>
  <si>
    <t>074C  :781078:00:------:--</t>
  </si>
  <si>
    <t>21:0401:000078</t>
  </si>
  <si>
    <t>21:0134:000066</t>
  </si>
  <si>
    <t>21:0134:000066:0001:0001:00</t>
  </si>
  <si>
    <t>690</t>
  </si>
  <si>
    <t>54.2</t>
  </si>
  <si>
    <t>074C  :781079:00:------:--</t>
  </si>
  <si>
    <t>21:0401:000079</t>
  </si>
  <si>
    <t>21:0134:000067</t>
  </si>
  <si>
    <t>21:0134:000067:0001:0001:00</t>
  </si>
  <si>
    <t>345</t>
  </si>
  <si>
    <t>69.4</t>
  </si>
  <si>
    <t>074C  :781080:00:------:--</t>
  </si>
  <si>
    <t>21:0401:000080</t>
  </si>
  <si>
    <t>21:0134:000068</t>
  </si>
  <si>
    <t>21:0134:000068:0001:0001:00</t>
  </si>
  <si>
    <t>280</t>
  </si>
  <si>
    <t>1.65</t>
  </si>
  <si>
    <t>074C  :781081:80:781086:10</t>
  </si>
  <si>
    <t>21:0401:000081</t>
  </si>
  <si>
    <t>21:0134:000072</t>
  </si>
  <si>
    <t>21:0134:000072:0001:0001:02</t>
  </si>
  <si>
    <t>1.55</t>
  </si>
  <si>
    <t>56.6</t>
  </si>
  <si>
    <t>074C  :781082:00:------:--</t>
  </si>
  <si>
    <t>21:0401:000082</t>
  </si>
  <si>
    <t>21:0134:000069</t>
  </si>
  <si>
    <t>21:0134:000069:0001:0001:00</t>
  </si>
  <si>
    <t>2.65</t>
  </si>
  <si>
    <t>074C  :781083:00:------:--</t>
  </si>
  <si>
    <t>21:0401:000083</t>
  </si>
  <si>
    <t>21:0134:000070</t>
  </si>
  <si>
    <t>21:0134:000070:0001:0001:00</t>
  </si>
  <si>
    <t>074C  :781084:9G:------:--</t>
  </si>
  <si>
    <t>21:0401:000084</t>
  </si>
  <si>
    <t>16.8</t>
  </si>
  <si>
    <t>074C  :781085:70:781086:10</t>
  </si>
  <si>
    <t>21:0401:000085</t>
  </si>
  <si>
    <t>21:0134:000071</t>
  </si>
  <si>
    <t>21:0134:000071:0001:0001:00</t>
  </si>
  <si>
    <t>074C  :781086:10:------:--</t>
  </si>
  <si>
    <t>21:0401:000086</t>
  </si>
  <si>
    <t>21:0134:000072:0001:0001:01</t>
  </si>
  <si>
    <t>55.8</t>
  </si>
  <si>
    <t>074C  :781087:20:781086:10</t>
  </si>
  <si>
    <t>21:0401:000087</t>
  </si>
  <si>
    <t>21:0134:000072:0002:0001:00</t>
  </si>
  <si>
    <t>59.2</t>
  </si>
  <si>
    <t>074C  :781088:00:------:--</t>
  </si>
  <si>
    <t>21:0401:000088</t>
  </si>
  <si>
    <t>21:0134:000073</t>
  </si>
  <si>
    <t>21:0134:000073:0001:0001:00</t>
  </si>
  <si>
    <t>700</t>
  </si>
  <si>
    <t>7.1</t>
  </si>
  <si>
    <t>40.8</t>
  </si>
  <si>
    <t>074C  :781089:00:------:--</t>
  </si>
  <si>
    <t>21:0401:000089</t>
  </si>
  <si>
    <t>21:0134:000074</t>
  </si>
  <si>
    <t>21:0134:000074:0001:0001:00</t>
  </si>
  <si>
    <t>178</t>
  </si>
  <si>
    <t>570</t>
  </si>
  <si>
    <t>51.4</t>
  </si>
  <si>
    <t>074C  :781090:00:------:--</t>
  </si>
  <si>
    <t>21:0401:000090</t>
  </si>
  <si>
    <t>21:0134:000075</t>
  </si>
  <si>
    <t>21:0134:000075:0001:0001:00</t>
  </si>
  <si>
    <t>54</t>
  </si>
  <si>
    <t>270</t>
  </si>
  <si>
    <t>074C  :781091:00:------:--</t>
  </si>
  <si>
    <t>21:0401:000091</t>
  </si>
  <si>
    <t>21:0134:000076</t>
  </si>
  <si>
    <t>21:0134:000076:0001:0001:00</t>
  </si>
  <si>
    <t>1500</t>
  </si>
  <si>
    <t>9.5</t>
  </si>
  <si>
    <t>25.8</t>
  </si>
  <si>
    <t>074C  :781092:00:------:--</t>
  </si>
  <si>
    <t>21:0401:000092</t>
  </si>
  <si>
    <t>21:0134:000077</t>
  </si>
  <si>
    <t>21:0134:000077:0001:0001:00</t>
  </si>
  <si>
    <t>63.2</t>
  </si>
  <si>
    <t>074C  :781093:00:------:--</t>
  </si>
  <si>
    <t>21:0401:000093</t>
  </si>
  <si>
    <t>21:0134:000078</t>
  </si>
  <si>
    <t>21:0134:000078:0001:0001:00</t>
  </si>
  <si>
    <t>148</t>
  </si>
  <si>
    <t>325</t>
  </si>
  <si>
    <t>074C  :781094:00:------:--</t>
  </si>
  <si>
    <t>21:0401:000094</t>
  </si>
  <si>
    <t>21:0134:000079</t>
  </si>
  <si>
    <t>21:0134:000079:0001:0001:00</t>
  </si>
  <si>
    <t>820</t>
  </si>
  <si>
    <t>074C  :781095:00:------:--</t>
  </si>
  <si>
    <t>21:0401:000095</t>
  </si>
  <si>
    <t>21:0134:000080</t>
  </si>
  <si>
    <t>21:0134:000080:0001:0001:00</t>
  </si>
  <si>
    <t>142</t>
  </si>
  <si>
    <t>3.45</t>
  </si>
  <si>
    <t>074C  :781096:00:------:--</t>
  </si>
  <si>
    <t>21:0401:000096</t>
  </si>
  <si>
    <t>21:0134:000081</t>
  </si>
  <si>
    <t>21:0134:000081:0001:0001:00</t>
  </si>
  <si>
    <t>074C  :781097:00:------:--</t>
  </si>
  <si>
    <t>21:0401:000097</t>
  </si>
  <si>
    <t>21:0134:000082</t>
  </si>
  <si>
    <t>21:0134:000082:0001:0001:00</t>
  </si>
  <si>
    <t>60.2</t>
  </si>
  <si>
    <t>074C  :781098:00:------:--</t>
  </si>
  <si>
    <t>21:0401:000098</t>
  </si>
  <si>
    <t>21:0134:000083</t>
  </si>
  <si>
    <t>21:0134:000083:0001:0001:00</t>
  </si>
  <si>
    <t>074C  :781099:00:------:--</t>
  </si>
  <si>
    <t>21:0401:000099</t>
  </si>
  <si>
    <t>21:0134:000084</t>
  </si>
  <si>
    <t>21:0134:000084:0001:0001:00</t>
  </si>
  <si>
    <t>185</t>
  </si>
  <si>
    <t>12.4</t>
  </si>
  <si>
    <t>074C  :781100:00:------:--</t>
  </si>
  <si>
    <t>21:0401:000100</t>
  </si>
  <si>
    <t>21:0134:000085</t>
  </si>
  <si>
    <t>21:0134:000085:0001:0001:00</t>
  </si>
  <si>
    <t>400</t>
  </si>
  <si>
    <t>074C  :781101:80:781106:10</t>
  </si>
  <si>
    <t>21:0401:000101</t>
  </si>
  <si>
    <t>21:0134:000090</t>
  </si>
  <si>
    <t>21:0134:000090:0001:0001:02</t>
  </si>
  <si>
    <t>0.5</t>
  </si>
  <si>
    <t>51.8</t>
  </si>
  <si>
    <t>074C  :781102:00:------:--</t>
  </si>
  <si>
    <t>21:0401:000102</t>
  </si>
  <si>
    <t>21:0134:000086</t>
  </si>
  <si>
    <t>21:0134:000086:0001:0001:00</t>
  </si>
  <si>
    <t>870</t>
  </si>
  <si>
    <t>5.6</t>
  </si>
  <si>
    <t>69.8</t>
  </si>
  <si>
    <t>074C  :781103:00:------:--</t>
  </si>
  <si>
    <t>21:0401:000103</t>
  </si>
  <si>
    <t>21:0134:000087</t>
  </si>
  <si>
    <t>21:0134:000087:0001:0001:00</t>
  </si>
  <si>
    <t>62.8</t>
  </si>
  <si>
    <t>074C  :781104:00:------:--</t>
  </si>
  <si>
    <t>21:0401:000104</t>
  </si>
  <si>
    <t>21:0134:000088</t>
  </si>
  <si>
    <t>21:0134:000088:0001:0001:00</t>
  </si>
  <si>
    <t>59.4</t>
  </si>
  <si>
    <t>074C  :781105:70:781106:10</t>
  </si>
  <si>
    <t>21:0401:000105</t>
  </si>
  <si>
    <t>21:0134:000089</t>
  </si>
  <si>
    <t>21:0134:000089:0001:0001:00</t>
  </si>
  <si>
    <t>0.55</t>
  </si>
  <si>
    <t>074C  :781106:10:------:--</t>
  </si>
  <si>
    <t>21:0401:000106</t>
  </si>
  <si>
    <t>21:0134:000090:0001:0001:01</t>
  </si>
  <si>
    <t>50.8</t>
  </si>
  <si>
    <t>074C  :781107:20:781106:10</t>
  </si>
  <si>
    <t>21:0401:000107</t>
  </si>
  <si>
    <t>21:0134:000090:0002:0001:00</t>
  </si>
  <si>
    <t>52.2</t>
  </si>
  <si>
    <t>074C  :781108:00:------:--</t>
  </si>
  <si>
    <t>21:0401:000108</t>
  </si>
  <si>
    <t>21:0134:000091</t>
  </si>
  <si>
    <t>21:0134:000091:0001:0001:00</t>
  </si>
  <si>
    <t>285</t>
  </si>
  <si>
    <t>074C  :781109:00:------:--</t>
  </si>
  <si>
    <t>21:0401:000109</t>
  </si>
  <si>
    <t>21:0134:000092</t>
  </si>
  <si>
    <t>21:0134:000092:0001:0001:00</t>
  </si>
  <si>
    <t>27.6</t>
  </si>
  <si>
    <t>074C  :781110:00:------:--</t>
  </si>
  <si>
    <t>21:0401:000110</t>
  </si>
  <si>
    <t>21:0134:000093</t>
  </si>
  <si>
    <t>21:0134:000093:0001:0001:00</t>
  </si>
  <si>
    <t>76</t>
  </si>
  <si>
    <t>074C  :781111:00:------:--</t>
  </si>
  <si>
    <t>21:0401:000111</t>
  </si>
  <si>
    <t>21:0134:000094</t>
  </si>
  <si>
    <t>21:0134:000094:0001:0001:00</t>
  </si>
  <si>
    <t>1.2</t>
  </si>
  <si>
    <t>48.6</t>
  </si>
  <si>
    <t>074C  :781112:9B:------:--</t>
  </si>
  <si>
    <t>21:0401:000112</t>
  </si>
  <si>
    <t>900</t>
  </si>
  <si>
    <t>074C  :781113:00:------:--</t>
  </si>
  <si>
    <t>21:0401:000113</t>
  </si>
  <si>
    <t>21:0134:000095</t>
  </si>
  <si>
    <t>21:0134:000095:0001:0001:00</t>
  </si>
  <si>
    <t>23.8</t>
  </si>
  <si>
    <t>074C  :781114:00:------:--</t>
  </si>
  <si>
    <t>21:0401:000114</t>
  </si>
  <si>
    <t>21:0134:000096</t>
  </si>
  <si>
    <t>21:0134:000096:0001:0001:00</t>
  </si>
  <si>
    <t>64.2</t>
  </si>
  <si>
    <t>074C  :781115:00:------:--</t>
  </si>
  <si>
    <t>21:0401:000115</t>
  </si>
  <si>
    <t>21:0134:000097</t>
  </si>
  <si>
    <t>21:0134:000097:0001:0001:00</t>
  </si>
  <si>
    <t>78.8</t>
  </si>
  <si>
    <t>074C  :781116:00:------:--</t>
  </si>
  <si>
    <t>21:0401:000116</t>
  </si>
  <si>
    <t>21:0134:000098</t>
  </si>
  <si>
    <t>21:0134:000098:0001:0001:00</t>
  </si>
  <si>
    <t>0.3</t>
  </si>
  <si>
    <t>87.8</t>
  </si>
  <si>
    <t>074C  :781117:00:------:--</t>
  </si>
  <si>
    <t>21:0401:000117</t>
  </si>
  <si>
    <t>21:0134:000099</t>
  </si>
  <si>
    <t>21:0134:000099:0001:0001:00</t>
  </si>
  <si>
    <t>68.2</t>
  </si>
  <si>
    <t>074C  :781118:00:------:--</t>
  </si>
  <si>
    <t>21:0401:000118</t>
  </si>
  <si>
    <t>21:0134:000100</t>
  </si>
  <si>
    <t>21:0134:000100:0001:0001:00</t>
  </si>
  <si>
    <t>0.25</t>
  </si>
  <si>
    <t>23.2</t>
  </si>
  <si>
    <t>074C  :781119:00:------:--</t>
  </si>
  <si>
    <t>21:0401:000119</t>
  </si>
  <si>
    <t>21:0134:000101</t>
  </si>
  <si>
    <t>21:0134:000101:0001:0001:00</t>
  </si>
  <si>
    <t>074C  :781120:00:------:--</t>
  </si>
  <si>
    <t>21:0401:000120</t>
  </si>
  <si>
    <t>21:0134:000102</t>
  </si>
  <si>
    <t>21:0134:000102:0001:0001:00</t>
  </si>
  <si>
    <t>074C  :781121:80:781132:00</t>
  </si>
  <si>
    <t>21:0401:000121</t>
  </si>
  <si>
    <t>21:0134:000112</t>
  </si>
  <si>
    <t>21:0134:000112:0001:0001:02</t>
  </si>
  <si>
    <t>0041:bs__1</t>
  </si>
  <si>
    <t>85</t>
  </si>
  <si>
    <t>46.8</t>
  </si>
  <si>
    <t>074C  :781122:70:781123:10</t>
  </si>
  <si>
    <t>21:0401:000122</t>
  </si>
  <si>
    <t>21:0134:000103</t>
  </si>
  <si>
    <t>21:0134:000103:0001:0001:00</t>
  </si>
  <si>
    <t>0053:ffc_1</t>
  </si>
  <si>
    <t>66</t>
  </si>
  <si>
    <t>0.9</t>
  </si>
  <si>
    <t>91.8</t>
  </si>
  <si>
    <t>074C  :781123:10:------:--</t>
  </si>
  <si>
    <t>21:0401:000123</t>
  </si>
  <si>
    <t>21:0134:000104</t>
  </si>
  <si>
    <t>21:0134:000104:0001:0001:00</t>
  </si>
  <si>
    <t>0051:ffc_1</t>
  </si>
  <si>
    <t>074C  :781124:20:781123:10</t>
  </si>
  <si>
    <t>21:0401:000124</t>
  </si>
  <si>
    <t>21:0134:000104:0002:0001:00</t>
  </si>
  <si>
    <t>0052:ffc_1</t>
  </si>
  <si>
    <t>90.8</t>
  </si>
  <si>
    <t>074C  :781125:00:------:--</t>
  </si>
  <si>
    <t>21:0401:000125</t>
  </si>
  <si>
    <t>21:0134:000105</t>
  </si>
  <si>
    <t>21:0134:000105:0001:0001:00</t>
  </si>
  <si>
    <t>87.2</t>
  </si>
  <si>
    <t>074C  :781126:00:------:--</t>
  </si>
  <si>
    <t>21:0401:000126</t>
  </si>
  <si>
    <t>21:0134:000106</t>
  </si>
  <si>
    <t>21:0134:000106:0001:0001:00</t>
  </si>
  <si>
    <t>154</t>
  </si>
  <si>
    <t>1.25</t>
  </si>
  <si>
    <t>50.2</t>
  </si>
  <si>
    <t>074C  :781127:00:------:--</t>
  </si>
  <si>
    <t>21:0401:000127</t>
  </si>
  <si>
    <t>21:0134:000107</t>
  </si>
  <si>
    <t>21:0134:000107:0001:0001:00</t>
  </si>
  <si>
    <t>138</t>
  </si>
  <si>
    <t>365</t>
  </si>
  <si>
    <t>074C  :781128:00:------:--</t>
  </si>
  <si>
    <t>21:0401:000128</t>
  </si>
  <si>
    <t>21:0134:000108</t>
  </si>
  <si>
    <t>21:0134:000108:0001:0001:00</t>
  </si>
  <si>
    <t>155</t>
  </si>
  <si>
    <t>80.8</t>
  </si>
  <si>
    <t>074C  :781129:00:------:--</t>
  </si>
  <si>
    <t>21:0401:000129</t>
  </si>
  <si>
    <t>21:0134:000109</t>
  </si>
  <si>
    <t>21:0134:000109:0001:0001:00</t>
  </si>
  <si>
    <t>074C  :781130:00:------:--</t>
  </si>
  <si>
    <t>21:0401:000130</t>
  </si>
  <si>
    <t>21:0134:000110</t>
  </si>
  <si>
    <t>21:0134:000110:0001:0001:00</t>
  </si>
  <si>
    <t>79.6</t>
  </si>
  <si>
    <t>074C  :781131:00:------:--</t>
  </si>
  <si>
    <t>21:0401:000131</t>
  </si>
  <si>
    <t>21:0134:000111</t>
  </si>
  <si>
    <t>21:0134:000111:0001:0001:00</t>
  </si>
  <si>
    <t>73.2</t>
  </si>
  <si>
    <t>074C  :781132:00:------:--</t>
  </si>
  <si>
    <t>21:0401:000132</t>
  </si>
  <si>
    <t>21:0134:000112:0001:0001:01</t>
  </si>
  <si>
    <t>0042:bs__1</t>
  </si>
  <si>
    <t>47.4</t>
  </si>
  <si>
    <t>074C  :781133:00:------:--</t>
  </si>
  <si>
    <t>21:0401:000133</t>
  </si>
  <si>
    <t>21:0134:000113</t>
  </si>
  <si>
    <t>21:0134:000113:0001:0001:00</t>
  </si>
  <si>
    <t>78.6</t>
  </si>
  <si>
    <t>074C  :781134:9F:------:--</t>
  </si>
  <si>
    <t>21:0401:000134</t>
  </si>
  <si>
    <t>168</t>
  </si>
  <si>
    <t>2900</t>
  </si>
  <si>
    <t>13.2</t>
  </si>
  <si>
    <t>074C  :781135:00:------:--</t>
  </si>
  <si>
    <t>21:0401:000135</t>
  </si>
  <si>
    <t>21:0134:000114</t>
  </si>
  <si>
    <t>21:0134:000114:0001:0001:00</t>
  </si>
  <si>
    <t>074C  :781136:00:------:--</t>
  </si>
  <si>
    <t>21:0401:000136</t>
  </si>
  <si>
    <t>21:0134:000115</t>
  </si>
  <si>
    <t>21:0134:000115:0001:0001:00</t>
  </si>
  <si>
    <t>86.2</t>
  </si>
  <si>
    <t>074C  :781137:00:------:--</t>
  </si>
  <si>
    <t>21:0401:000137</t>
  </si>
  <si>
    <t>21:0134:000116</t>
  </si>
  <si>
    <t>21:0134:000116:0001:0001:00</t>
  </si>
  <si>
    <t>074C  :781138:00:------:--</t>
  </si>
  <si>
    <t>21:0401:000138</t>
  </si>
  <si>
    <t>21:0134:000117</t>
  </si>
  <si>
    <t>21:0134:000117:0001:0001:00</t>
  </si>
  <si>
    <t>166</t>
  </si>
  <si>
    <t>73.6</t>
  </si>
  <si>
    <t>074C  :781139:00:------:--</t>
  </si>
  <si>
    <t>21:0401:000139</t>
  </si>
  <si>
    <t>21:0134:000118</t>
  </si>
  <si>
    <t>21:0134:000118:0001:0001:00</t>
  </si>
  <si>
    <t>205</t>
  </si>
  <si>
    <t>70.8</t>
  </si>
  <si>
    <t>074C  :781140:00:------:--</t>
  </si>
  <si>
    <t>21:0401:000140</t>
  </si>
  <si>
    <t>21:0134:000119</t>
  </si>
  <si>
    <t>21:0134:000119:0001:0001:00</t>
  </si>
  <si>
    <t>074C  :781141:80:781147:20</t>
  </si>
  <si>
    <t>21:0401:000141</t>
  </si>
  <si>
    <t>21:0134:000124</t>
  </si>
  <si>
    <t>21:0134:000124:0002:0001:02</t>
  </si>
  <si>
    <t>44</t>
  </si>
  <si>
    <t>074C  :781142:00:------:--</t>
  </si>
  <si>
    <t>21:0401:000142</t>
  </si>
  <si>
    <t>21:0134:000120</t>
  </si>
  <si>
    <t>21:0134:000120:0001:0001:00</t>
  </si>
  <si>
    <t>074C  :781143:00:------:--</t>
  </si>
  <si>
    <t>21:0401:000143</t>
  </si>
  <si>
    <t>21:0134:000121</t>
  </si>
  <si>
    <t>21:0134:000121:0001:0001:00</t>
  </si>
  <si>
    <t>64</t>
  </si>
  <si>
    <t>074C  :781144:00:------:--</t>
  </si>
  <si>
    <t>21:0401:000144</t>
  </si>
  <si>
    <t>21:0134:000122</t>
  </si>
  <si>
    <t>21:0134:000122:0001:0001:00</t>
  </si>
  <si>
    <t>56.8</t>
  </si>
  <si>
    <t>074C  :781145:70:781146:10</t>
  </si>
  <si>
    <t>21:0401:000145</t>
  </si>
  <si>
    <t>21:0134:000123</t>
  </si>
  <si>
    <t>21:0134:000123:0001:0001:00</t>
  </si>
  <si>
    <t>074C  :781146:10:------:--</t>
  </si>
  <si>
    <t>21:0401:000146</t>
  </si>
  <si>
    <t>21:0134:000124:0001:0001:00</t>
  </si>
  <si>
    <t>1.05</t>
  </si>
  <si>
    <t>69</t>
  </si>
  <si>
    <t>074C  :781147:20:781146:10</t>
  </si>
  <si>
    <t>21:0401:000147</t>
  </si>
  <si>
    <t>21:0134:000124:0002:0001:01</t>
  </si>
  <si>
    <t>074C  :781148:00:------:--</t>
  </si>
  <si>
    <t>21:0401:000148</t>
  </si>
  <si>
    <t>21:0134:000125</t>
  </si>
  <si>
    <t>21:0134:000125:0001:0001:00</t>
  </si>
  <si>
    <t>46.2</t>
  </si>
  <si>
    <t>074C  :781149:9F:------:--</t>
  </si>
  <si>
    <t>21:0401:000149</t>
  </si>
  <si>
    <t>172</t>
  </si>
  <si>
    <t>3050</t>
  </si>
  <si>
    <t>14.8</t>
  </si>
  <si>
    <t>074C  :783001:80:783015:20</t>
  </si>
  <si>
    <t>21:0401:000150</t>
  </si>
  <si>
    <t>21:0134:000137</t>
  </si>
  <si>
    <t>21:0134:000137:0002:0001:02</t>
  </si>
  <si>
    <t>074C  :783002:00:------:--</t>
  </si>
  <si>
    <t>21:0401:000151</t>
  </si>
  <si>
    <t>21:0134:000126</t>
  </si>
  <si>
    <t>21:0134:000126:0001:0001:00</t>
  </si>
  <si>
    <t>83</t>
  </si>
  <si>
    <t>074C  :783003:00:------:--</t>
  </si>
  <si>
    <t>21:0401:000152</t>
  </si>
  <si>
    <t>21:0134:000127</t>
  </si>
  <si>
    <t>21:0134:000127:0001:0001:00</t>
  </si>
  <si>
    <t>360</t>
  </si>
  <si>
    <t>0.7</t>
  </si>
  <si>
    <t>074C  :783004:00:------:--</t>
  </si>
  <si>
    <t>21:0401:000153</t>
  </si>
  <si>
    <t>21:0134:000128</t>
  </si>
  <si>
    <t>21:0134:000128:0001:0001:00</t>
  </si>
  <si>
    <t>510</t>
  </si>
  <si>
    <t>8.45</t>
  </si>
  <si>
    <t>76.2</t>
  </si>
  <si>
    <t>074C  :783005:00:------:--</t>
  </si>
  <si>
    <t>21:0401:000154</t>
  </si>
  <si>
    <t>21:0134:000129</t>
  </si>
  <si>
    <t>21:0134:000129:0001:0001:00</t>
  </si>
  <si>
    <t>126</t>
  </si>
  <si>
    <t>074C  :783006:00:------:--</t>
  </si>
  <si>
    <t>21:0401:000155</t>
  </si>
  <si>
    <t>21:0134:000130</t>
  </si>
  <si>
    <t>21:0134:000130:0001:0001:00</t>
  </si>
  <si>
    <t>074C  :783007:9G:------:--</t>
  </si>
  <si>
    <t>21:0401:000156</t>
  </si>
  <si>
    <t>16.4</t>
  </si>
  <si>
    <t>074C  :783008:00:------:--</t>
  </si>
  <si>
    <t>21:0401:000157</t>
  </si>
  <si>
    <t>21:0134:000131</t>
  </si>
  <si>
    <t>21:0134:000131:0001:0001:00</t>
  </si>
  <si>
    <t>250</t>
  </si>
  <si>
    <t>074C  :783009:00:------:--</t>
  </si>
  <si>
    <t>21:0401:000158</t>
  </si>
  <si>
    <t>21:0134:000132</t>
  </si>
  <si>
    <t>21:0134:000132:0001:0001:00</t>
  </si>
  <si>
    <t>88.4</t>
  </si>
  <si>
    <t>074C  :783010:00:------:--</t>
  </si>
  <si>
    <t>21:0401:000159</t>
  </si>
  <si>
    <t>21:0134:000133</t>
  </si>
  <si>
    <t>21:0134:000133:0001:0001:00</t>
  </si>
  <si>
    <t>0.15</t>
  </si>
  <si>
    <t>074C  :783011:00:------:--</t>
  </si>
  <si>
    <t>21:0401:000160</t>
  </si>
  <si>
    <t>21:0134:000134</t>
  </si>
  <si>
    <t>21:0134:000134:0001:0001:00</t>
  </si>
  <si>
    <t>275</t>
  </si>
  <si>
    <t>074C  :783012:00:------:--</t>
  </si>
  <si>
    <t>21:0401:000161</t>
  </si>
  <si>
    <t>21:0134:000135</t>
  </si>
  <si>
    <t>21:0134:000135:0001:0001:00</t>
  </si>
  <si>
    <t>162</t>
  </si>
  <si>
    <t>074C  :783013:70:783014:10</t>
  </si>
  <si>
    <t>21:0401:000162</t>
  </si>
  <si>
    <t>21:0134:000136</t>
  </si>
  <si>
    <t>21:0134:000136:0001:0001:00</t>
  </si>
  <si>
    <t>63.4</t>
  </si>
  <si>
    <t>074C  :783014:10:------:--</t>
  </si>
  <si>
    <t>21:0401:000163</t>
  </si>
  <si>
    <t>21:0134:000137:0001:0001:00</t>
  </si>
  <si>
    <t>68.4</t>
  </si>
  <si>
    <t>074C  :783015:20:783014:10</t>
  </si>
  <si>
    <t>21:0401:000164</t>
  </si>
  <si>
    <t>21:0134:000137:0002:0001:01</t>
  </si>
  <si>
    <t>67</t>
  </si>
  <si>
    <t>074C  :783016:00:------:--</t>
  </si>
  <si>
    <t>21:0401:000165</t>
  </si>
  <si>
    <t>21:0134:000138</t>
  </si>
  <si>
    <t>21:0134:000138:0001:0001:00</t>
  </si>
  <si>
    <t>84.8</t>
  </si>
  <si>
    <t>074C  :783017:00:------:--</t>
  </si>
  <si>
    <t>21:0401:000166</t>
  </si>
  <si>
    <t>21:0134:000139</t>
  </si>
  <si>
    <t>21:0134:000139:0001:0001:00</t>
  </si>
  <si>
    <t>235</t>
  </si>
  <si>
    <t>074C  :783018:00:------:--</t>
  </si>
  <si>
    <t>21:0401:000167</t>
  </si>
  <si>
    <t>21:0134:000140</t>
  </si>
  <si>
    <t>21:0134:000140:0001:0001:00</t>
  </si>
  <si>
    <t>255</t>
  </si>
  <si>
    <t>650</t>
  </si>
  <si>
    <t>53.2</t>
  </si>
  <si>
    <t>074C  :783019:00:------:--</t>
  </si>
  <si>
    <t>21:0401:000168</t>
  </si>
  <si>
    <t>21:0134:000141</t>
  </si>
  <si>
    <t>21:0134:000141:0001:0001:00</t>
  </si>
  <si>
    <t>175</t>
  </si>
  <si>
    <t>81.8</t>
  </si>
  <si>
    <t>074C  :783020:00:------:--</t>
  </si>
  <si>
    <t>21:0401:000169</t>
  </si>
  <si>
    <t>21:0134:000142</t>
  </si>
  <si>
    <t>21:0134:000142:0001:0001:00</t>
  </si>
  <si>
    <t>074C  :783021:80:783030:20</t>
  </si>
  <si>
    <t>21:0401:000170</t>
  </si>
  <si>
    <t>21:0134:000149</t>
  </si>
  <si>
    <t>21:0134:000149:0002:0001:02</t>
  </si>
  <si>
    <t>152</t>
  </si>
  <si>
    <t>60.4</t>
  </si>
  <si>
    <t>074C  :783022:9B:------:--</t>
  </si>
  <si>
    <t>21:0401:000171</t>
  </si>
  <si>
    <t>925</t>
  </si>
  <si>
    <t>1.9</t>
  </si>
  <si>
    <t>21.8</t>
  </si>
  <si>
    <t>074C  :783023:00:------:--</t>
  </si>
  <si>
    <t>21:0401:000172</t>
  </si>
  <si>
    <t>21:0134:000143</t>
  </si>
  <si>
    <t>21:0134:000143:0001:0001:00</t>
  </si>
  <si>
    <t>074C  :783024:00:------:--</t>
  </si>
  <si>
    <t>21:0401:000173</t>
  </si>
  <si>
    <t>21:0134:000144</t>
  </si>
  <si>
    <t>21:0134:000144:0001:0001:00</t>
  </si>
  <si>
    <t>79.4</t>
  </si>
  <si>
    <t>074C  :783025:00:------:--</t>
  </si>
  <si>
    <t>21:0401:000174</t>
  </si>
  <si>
    <t>21:0134:000145</t>
  </si>
  <si>
    <t>21:0134:000145:0001:0001:00</t>
  </si>
  <si>
    <t>315</t>
  </si>
  <si>
    <t>074C  :783026:00:------:--</t>
  </si>
  <si>
    <t>21:0401:000175</t>
  </si>
  <si>
    <t>21:0134:000146</t>
  </si>
  <si>
    <t>21:0134:000146:0001:0001:00</t>
  </si>
  <si>
    <t>305</t>
  </si>
  <si>
    <t>074C  :783027:00:------:--</t>
  </si>
  <si>
    <t>21:0401:000176</t>
  </si>
  <si>
    <t>21:0134:000147</t>
  </si>
  <si>
    <t>21:0134:000147:0001:0001:00</t>
  </si>
  <si>
    <t>176</t>
  </si>
  <si>
    <t>31.8</t>
  </si>
  <si>
    <t>074C  :783028:70:783029:10</t>
  </si>
  <si>
    <t>21:0401:000177</t>
  </si>
  <si>
    <t>21:0134:000148</t>
  </si>
  <si>
    <t>21:0134:000148:0001:0001:00</t>
  </si>
  <si>
    <t>074C  :783029:10:------:--</t>
  </si>
  <si>
    <t>21:0401:000178</t>
  </si>
  <si>
    <t>21:0134:000149:0001:0001:00</t>
  </si>
  <si>
    <t>074C  :783030:20:783029:10</t>
  </si>
  <si>
    <t>21:0401:000179</t>
  </si>
  <si>
    <t>21:0134:000149:0002:0001:01</t>
  </si>
  <si>
    <t>074C  :783031:00:------:--</t>
  </si>
  <si>
    <t>21:0401:000180</t>
  </si>
  <si>
    <t>21:0134:000150</t>
  </si>
  <si>
    <t>21:0134:000150:0001:0001:00</t>
  </si>
  <si>
    <t>28.4</t>
  </si>
  <si>
    <t>074C  :783032:00:------:--</t>
  </si>
  <si>
    <t>21:0401:000181</t>
  </si>
  <si>
    <t>21:0134:000151</t>
  </si>
  <si>
    <t>21:0134:000151:0001:0001:00</t>
  </si>
  <si>
    <t>540</t>
  </si>
  <si>
    <t>074C  :783033:00:------:--</t>
  </si>
  <si>
    <t>21:0401:000182</t>
  </si>
  <si>
    <t>21:0134:000152</t>
  </si>
  <si>
    <t>21:0134:000152:0001:0001:00</t>
  </si>
  <si>
    <t>0.09</t>
  </si>
  <si>
    <t>42.8</t>
  </si>
  <si>
    <t>074C  :783034:00:------:--</t>
  </si>
  <si>
    <t>21:0401:000183</t>
  </si>
  <si>
    <t>21:0134:000153</t>
  </si>
  <si>
    <t>21:0134:000153:0001:0001:00</t>
  </si>
  <si>
    <t>074C  :783035:00:------:--</t>
  </si>
  <si>
    <t>21:0401:000184</t>
  </si>
  <si>
    <t>21:0134:000154</t>
  </si>
  <si>
    <t>21:0134:000154:0001:0001:00</t>
  </si>
  <si>
    <t>85.8</t>
  </si>
  <si>
    <t>074C  :783036:00:------:--</t>
  </si>
  <si>
    <t>21:0401:000185</t>
  </si>
  <si>
    <t>21:0134:000155</t>
  </si>
  <si>
    <t>21:0134:000155:0001:0001:00</t>
  </si>
  <si>
    <t>72.8</t>
  </si>
  <si>
    <t>074C  :783037:00:------:--</t>
  </si>
  <si>
    <t>21:0401:000186</t>
  </si>
  <si>
    <t>21:0134:000156</t>
  </si>
  <si>
    <t>21:0134:000156:0001:0001:00</t>
  </si>
  <si>
    <t>81.6</t>
  </si>
  <si>
    <t>074C  :783038:00:------:--</t>
  </si>
  <si>
    <t>21:0401:000187</t>
  </si>
  <si>
    <t>21:0134:000157</t>
  </si>
  <si>
    <t>21:0134:000157:0001:0001:00</t>
  </si>
  <si>
    <t>115</t>
  </si>
  <si>
    <t>48.2</t>
  </si>
  <si>
    <t>074C  :783039:00:------:--</t>
  </si>
  <si>
    <t>21:0401:000188</t>
  </si>
  <si>
    <t>21:0134:000158</t>
  </si>
  <si>
    <t>21:0134:000158:0001:0001:00</t>
  </si>
  <si>
    <t>63.8</t>
  </si>
  <si>
    <t>074C  :783040:00:------:--</t>
  </si>
  <si>
    <t>21:0401:000189</t>
  </si>
  <si>
    <t>21:0134:000159</t>
  </si>
  <si>
    <t>21:0134:000159:0001:0001:00</t>
  </si>
  <si>
    <t>074C  :783041:80:783044:10</t>
  </si>
  <si>
    <t>21:0401:000190</t>
  </si>
  <si>
    <t>21:0134:000162</t>
  </si>
  <si>
    <t>21:0134:000162:0001:0001:02</t>
  </si>
  <si>
    <t>96</t>
  </si>
  <si>
    <t>57.6</t>
  </si>
  <si>
    <t>074C  :783042:00:------:--</t>
  </si>
  <si>
    <t>21:0401:000191</t>
  </si>
  <si>
    <t>21:0134:000160</t>
  </si>
  <si>
    <t>21:0134:000160:0001:0001:00</t>
  </si>
  <si>
    <t>73.8</t>
  </si>
  <si>
    <t>074C  :783043:70:783044:10</t>
  </si>
  <si>
    <t>21:0401:000192</t>
  </si>
  <si>
    <t>21:0134:000161</t>
  </si>
  <si>
    <t>21:0134:000161:0001:0001:00</t>
  </si>
  <si>
    <t>074C  :783044:10:------:--</t>
  </si>
  <si>
    <t>21:0401:000193</t>
  </si>
  <si>
    <t>21:0134:000162:0001:0001:01</t>
  </si>
  <si>
    <t>94</t>
  </si>
  <si>
    <t>57</t>
  </si>
  <si>
    <t>074C  :783045:20:783044:10</t>
  </si>
  <si>
    <t>21:0401:000194</t>
  </si>
  <si>
    <t>21:0134:000162:0002:0001:00</t>
  </si>
  <si>
    <t>55.6</t>
  </si>
  <si>
    <t>074C  :783046:00:------:--</t>
  </si>
  <si>
    <t>21:0401:000195</t>
  </si>
  <si>
    <t>21:0134:000163</t>
  </si>
  <si>
    <t>21:0134:000163:0001:0001:00</t>
  </si>
  <si>
    <t>43</t>
  </si>
  <si>
    <t>074C  :783047:00:------:--</t>
  </si>
  <si>
    <t>21:0401:000196</t>
  </si>
  <si>
    <t>21:0134:000164</t>
  </si>
  <si>
    <t>21:0134:000164:0001:0001:00</t>
  </si>
  <si>
    <t>9.7</t>
  </si>
  <si>
    <t>074C  :783048:00:------:--</t>
  </si>
  <si>
    <t>21:0401:000197</t>
  </si>
  <si>
    <t>21:0134:000165</t>
  </si>
  <si>
    <t>21:0134:000165:0001:0001:00</t>
  </si>
  <si>
    <t>710</t>
  </si>
  <si>
    <t>074C  :783049:9H:------:--</t>
  </si>
  <si>
    <t>21:0401:000198</t>
  </si>
  <si>
    <t>074C  :783050:00:------:--</t>
  </si>
  <si>
    <t>21:0401:000199</t>
  </si>
  <si>
    <t>21:0134:000166</t>
  </si>
  <si>
    <t>21:0134:000166:0001:0001:00</t>
  </si>
  <si>
    <t>230</t>
  </si>
  <si>
    <t>074C  :783051:00:------:--</t>
  </si>
  <si>
    <t>21:0401:000200</t>
  </si>
  <si>
    <t>21:0134:000167</t>
  </si>
  <si>
    <t>21:0134:000167:0001:0001:00</t>
  </si>
  <si>
    <t>41</t>
  </si>
  <si>
    <t>074C  :783052:00:------:--</t>
  </si>
  <si>
    <t>21:0401:000201</t>
  </si>
  <si>
    <t>21:0134:000168</t>
  </si>
  <si>
    <t>21:0134:000168:0001:0001:00</t>
  </si>
  <si>
    <t>380</t>
  </si>
  <si>
    <t>074C  :783053:00:------:--</t>
  </si>
  <si>
    <t>21:0401:000202</t>
  </si>
  <si>
    <t>21:0134:000169</t>
  </si>
  <si>
    <t>21:0134:000169:0001:0001:00</t>
  </si>
  <si>
    <t>600</t>
  </si>
  <si>
    <t>2.1</t>
  </si>
  <si>
    <t>074C  :783054:00:------:--</t>
  </si>
  <si>
    <t>21:0401:000203</t>
  </si>
  <si>
    <t>21:0134:000170</t>
  </si>
  <si>
    <t>21:0134:000170:0001:0001:00</t>
  </si>
  <si>
    <t>260</t>
  </si>
  <si>
    <t>074C  :783055:00:------:--</t>
  </si>
  <si>
    <t>21:0401:000204</t>
  </si>
  <si>
    <t>21:0134:000171</t>
  </si>
  <si>
    <t>21:0134:000171:0001:0001:00</t>
  </si>
  <si>
    <t>64.6</t>
  </si>
  <si>
    <t>074C  :783056:00:------:--</t>
  </si>
  <si>
    <t>21:0401:000205</t>
  </si>
  <si>
    <t>21:0134:000172</t>
  </si>
  <si>
    <t>21:0134:000172:0001:0001:00</t>
  </si>
  <si>
    <t>49</t>
  </si>
  <si>
    <t>074C  :783057:00:------:--</t>
  </si>
  <si>
    <t>21:0401:000206</t>
  </si>
  <si>
    <t>21:0134:000173</t>
  </si>
  <si>
    <t>21:0134:000173:0001:0001:00</t>
  </si>
  <si>
    <t>3.9</t>
  </si>
  <si>
    <t>57.2</t>
  </si>
  <si>
    <t>074C  :783058:00:------:--</t>
  </si>
  <si>
    <t>21:0401:000207</t>
  </si>
  <si>
    <t>21:0134:000174</t>
  </si>
  <si>
    <t>21:0134:000174:0001:0001:00</t>
  </si>
  <si>
    <t>500</t>
  </si>
  <si>
    <t>2.15</t>
  </si>
  <si>
    <t>46.4</t>
  </si>
  <si>
    <t>074C  :783059:00:------:--</t>
  </si>
  <si>
    <t>21:0401:000208</t>
  </si>
  <si>
    <t>21:0134:000175</t>
  </si>
  <si>
    <t>21:0134:000175:0001:0001:00</t>
  </si>
  <si>
    <t>66.6</t>
  </si>
  <si>
    <t>074C  :783060:00:------:--</t>
  </si>
  <si>
    <t>21:0401:000209</t>
  </si>
  <si>
    <t>21:0134:000176</t>
  </si>
  <si>
    <t>21:0134:000176:0001:0001:00</t>
  </si>
  <si>
    <t>3.95</t>
  </si>
  <si>
    <t>52.4</t>
  </si>
  <si>
    <t>074C  :783061:80:783069:00</t>
  </si>
  <si>
    <t>21:0401:000210</t>
  </si>
  <si>
    <t>21:0134:000183</t>
  </si>
  <si>
    <t>21:0134:000183:0001:0001:02</t>
  </si>
  <si>
    <t>074C  :783062:00:------:--</t>
  </si>
  <si>
    <t>21:0401:000211</t>
  </si>
  <si>
    <t>21:0134:000177</t>
  </si>
  <si>
    <t>21:0134:000177:0001:0001:00</t>
  </si>
  <si>
    <t>575</t>
  </si>
  <si>
    <t>4.1</t>
  </si>
  <si>
    <t>074C  :783063:00:------:--</t>
  </si>
  <si>
    <t>21:0401:000212</t>
  </si>
  <si>
    <t>21:0134:000178</t>
  </si>
  <si>
    <t>21:0134:000178:0001:0001:00</t>
  </si>
  <si>
    <t>455</t>
  </si>
  <si>
    <t>074C  :783064:00:------:--</t>
  </si>
  <si>
    <t>21:0401:000213</t>
  </si>
  <si>
    <t>21:0134:000179</t>
  </si>
  <si>
    <t>21:0134:000179:0001:0001:00</t>
  </si>
  <si>
    <t>5.35</t>
  </si>
  <si>
    <t>074C  :783065:00:------:--</t>
  </si>
  <si>
    <t>21:0401:000214</t>
  </si>
  <si>
    <t>21:0134:000180</t>
  </si>
  <si>
    <t>21:0134:000180:0001:0001:00</t>
  </si>
  <si>
    <t>770</t>
  </si>
  <si>
    <t>40.2</t>
  </si>
  <si>
    <t>074C  :783066:70:783067:10</t>
  </si>
  <si>
    <t>21:0401:000215</t>
  </si>
  <si>
    <t>21:0134:000181</t>
  </si>
  <si>
    <t>21:0134:000181:0001:0001:00</t>
  </si>
  <si>
    <t>65.2</t>
  </si>
  <si>
    <t>074C  :783067:10:------:--</t>
  </si>
  <si>
    <t>21:0401:000216</t>
  </si>
  <si>
    <t>21:0134:000182</t>
  </si>
  <si>
    <t>21:0134:000182:0001:0001:00</t>
  </si>
  <si>
    <t>074C  :783068:20:783067:10</t>
  </si>
  <si>
    <t>21:0401:000217</t>
  </si>
  <si>
    <t>21:0134:000182:0002:0001:00</t>
  </si>
  <si>
    <t>1.7</t>
  </si>
  <si>
    <t>73</t>
  </si>
  <si>
    <t>074C  :783069:00:------:--</t>
  </si>
  <si>
    <t>21:0401:000218</t>
  </si>
  <si>
    <t>21:0134:000183:0001:0001:01</t>
  </si>
  <si>
    <t>074C  :783070:00:------:--</t>
  </si>
  <si>
    <t>21:0401:000219</t>
  </si>
  <si>
    <t>21:0134:000184</t>
  </si>
  <si>
    <t>21:0134:000184:0001:0001:00</t>
  </si>
  <si>
    <t>655</t>
  </si>
  <si>
    <t>074C  :783071:00:------:--</t>
  </si>
  <si>
    <t>21:0401:000220</t>
  </si>
  <si>
    <t>21:0134:000185</t>
  </si>
  <si>
    <t>21:0134:000185:0001:0001:00</t>
  </si>
  <si>
    <t>65.4</t>
  </si>
  <si>
    <t>074C  :783072:00:------:--</t>
  </si>
  <si>
    <t>21:0401:000221</t>
  </si>
  <si>
    <t>21:0134:000186</t>
  </si>
  <si>
    <t>21:0134:000186:0001:0001:00</t>
  </si>
  <si>
    <t>074C  :783073:00:------:--</t>
  </si>
  <si>
    <t>21:0401:000222</t>
  </si>
  <si>
    <t>21:0134:000187</t>
  </si>
  <si>
    <t>21:0134:000187:0001:0001:00</t>
  </si>
  <si>
    <t>074C  :783074:00:------:--</t>
  </si>
  <si>
    <t>21:0401:000223</t>
  </si>
  <si>
    <t>21:0134:000188</t>
  </si>
  <si>
    <t>21:0134:000188:0001:0001:00</t>
  </si>
  <si>
    <t>330</t>
  </si>
  <si>
    <t>67.4</t>
  </si>
  <si>
    <t>074C  :783075:9B:------:--</t>
  </si>
  <si>
    <t>21:0401:000224</t>
  </si>
  <si>
    <t>880</t>
  </si>
  <si>
    <t>074C  :783076:00:------:--</t>
  </si>
  <si>
    <t>21:0401:000225</t>
  </si>
  <si>
    <t>21:0134:000189</t>
  </si>
  <si>
    <t>21:0134:000189:0001:0001:00</t>
  </si>
  <si>
    <t>585</t>
  </si>
  <si>
    <t>63</t>
  </si>
  <si>
    <t>074C  :783077:00:------:--</t>
  </si>
  <si>
    <t>21:0401:000226</t>
  </si>
  <si>
    <t>21:0134:000190</t>
  </si>
  <si>
    <t>21:0134:000190:0001:0001:00</t>
  </si>
  <si>
    <t>35.8</t>
  </si>
  <si>
    <t>074C  :783078:00:------:--</t>
  </si>
  <si>
    <t>21:0401:000227</t>
  </si>
  <si>
    <t>21:0134:000191</t>
  </si>
  <si>
    <t>21:0134:000191:0001:0001:00</t>
  </si>
  <si>
    <t>535</t>
  </si>
  <si>
    <t>48.8</t>
  </si>
  <si>
    <t>074C  :783079:00:------:--</t>
  </si>
  <si>
    <t>21:0401:000228</t>
  </si>
  <si>
    <t>21:0134:000192</t>
  </si>
  <si>
    <t>21:0134:000192:0001:0001:00</t>
  </si>
  <si>
    <t>410</t>
  </si>
  <si>
    <t>57.4</t>
  </si>
  <si>
    <t>074C  :783080:00:------:--</t>
  </si>
  <si>
    <t>21:0401:000229</t>
  </si>
  <si>
    <t>21:0134:000193</t>
  </si>
  <si>
    <t>21:0134:000193:0001:0001:00</t>
  </si>
  <si>
    <t>59.6</t>
  </si>
  <si>
    <t>074C  :783081:80:783085:10</t>
  </si>
  <si>
    <t>21:0401:000230</t>
  </si>
  <si>
    <t>21:0134:000196</t>
  </si>
  <si>
    <t>21:0134:000196:0001:0001:02</t>
  </si>
  <si>
    <t>074C  :783082:00:------:--</t>
  </si>
  <si>
    <t>21:0401:000231</t>
  </si>
  <si>
    <t>21:0134:000194</t>
  </si>
  <si>
    <t>21:0134:000194:0001:0001:00</t>
  </si>
  <si>
    <t>1150</t>
  </si>
  <si>
    <t>2.35</t>
  </si>
  <si>
    <t>074C  :783083:9F:------:--</t>
  </si>
  <si>
    <t>21:0401:000232</t>
  </si>
  <si>
    <t>074C  :783084:70:783085:10</t>
  </si>
  <si>
    <t>21:0401:000233</t>
  </si>
  <si>
    <t>21:0134:000195</t>
  </si>
  <si>
    <t>21:0134:000195:0001:0001:00</t>
  </si>
  <si>
    <t>375</t>
  </si>
  <si>
    <t>074C  :783085:10:------:--</t>
  </si>
  <si>
    <t>21:0401:000234</t>
  </si>
  <si>
    <t>21:0134:000196:0001:0001:01</t>
  </si>
  <si>
    <t>560</t>
  </si>
  <si>
    <t>074C  :783086:20:783085:10</t>
  </si>
  <si>
    <t>21:0401:000235</t>
  </si>
  <si>
    <t>21:0134:000196:0002:0001:00</t>
  </si>
  <si>
    <t>074C  :783087:00:------:--</t>
  </si>
  <si>
    <t>21:0401:000236</t>
  </si>
  <si>
    <t>21:0134:000197</t>
  </si>
  <si>
    <t>21:0134:000197:0001:0001:00</t>
  </si>
  <si>
    <t>074C  :783088:00:------:--</t>
  </si>
  <si>
    <t>21:0401:000237</t>
  </si>
  <si>
    <t>21:0134:000198</t>
  </si>
  <si>
    <t>21:0134:000198:0001:0001:00</t>
  </si>
  <si>
    <t>460</t>
  </si>
  <si>
    <t>074C  :783089:00:------:--</t>
  </si>
  <si>
    <t>21:0401:000238</t>
  </si>
  <si>
    <t>21:0134:000199</t>
  </si>
  <si>
    <t>21:0134:000199:0001:0001:00</t>
  </si>
  <si>
    <t>074C  :783090:00:------:--</t>
  </si>
  <si>
    <t>21:0401:000239</t>
  </si>
  <si>
    <t>21:0134:000200</t>
  </si>
  <si>
    <t>21:0134:000200:0001:0001:00</t>
  </si>
  <si>
    <t>660</t>
  </si>
  <si>
    <t>55.2</t>
  </si>
  <si>
    <t>074C  :783091:00:------:--</t>
  </si>
  <si>
    <t>21:0401:000240</t>
  </si>
  <si>
    <t>21:0134:000201</t>
  </si>
  <si>
    <t>21:0134:000201:0001:0001:00</t>
  </si>
  <si>
    <t>0.95</t>
  </si>
  <si>
    <t>074C  :783092:00:------:--</t>
  </si>
  <si>
    <t>21:0401:000241</t>
  </si>
  <si>
    <t>21:0134:000202</t>
  </si>
  <si>
    <t>21:0134:000202:0001:0001:00</t>
  </si>
  <si>
    <t>074C  :783093:00:------:--</t>
  </si>
  <si>
    <t>21:0401:000242</t>
  </si>
  <si>
    <t>21:0134:000203</t>
  </si>
  <si>
    <t>21:0134:000203:0001:0001:00</t>
  </si>
  <si>
    <t>074C  :783094:00:------:--</t>
  </si>
  <si>
    <t>21:0401:000243</t>
  </si>
  <si>
    <t>21:0134:000204</t>
  </si>
  <si>
    <t>21:0134:000204:0001:0001:00</t>
  </si>
  <si>
    <t>074C  :783095:00:------:--</t>
  </si>
  <si>
    <t>21:0401:000244</t>
  </si>
  <si>
    <t>21:0134:000205</t>
  </si>
  <si>
    <t>21:0134:000205:0001:0001:00</t>
  </si>
  <si>
    <t>40.6</t>
  </si>
  <si>
    <t>074C  :783096:00:------:--</t>
  </si>
  <si>
    <t>21:0401:000245</t>
  </si>
  <si>
    <t>21:0134:000206</t>
  </si>
  <si>
    <t>21:0134:000206:0001:0001:00</t>
  </si>
  <si>
    <t>450</t>
  </si>
  <si>
    <t>074C  :783097:00:------:--</t>
  </si>
  <si>
    <t>21:0401:000246</t>
  </si>
  <si>
    <t>21:0134:000207</t>
  </si>
  <si>
    <t>21:0134:000207:0001:0001:00</t>
  </si>
  <si>
    <t>580</t>
  </si>
  <si>
    <t>2.25</t>
  </si>
  <si>
    <t>074C  :783098:00:------:--</t>
  </si>
  <si>
    <t>21:0401:000247</t>
  </si>
  <si>
    <t>21:0134:000208</t>
  </si>
  <si>
    <t>21:0134:000208:0001:0001:00</t>
  </si>
  <si>
    <t>590</t>
  </si>
  <si>
    <t>074C  :783099:00:------:--</t>
  </si>
  <si>
    <t>21:0401:000248</t>
  </si>
  <si>
    <t>21:0134:000209</t>
  </si>
  <si>
    <t>21:0134:000209:0001:0001:00</t>
  </si>
  <si>
    <t>670</t>
  </si>
  <si>
    <t>42.6</t>
  </si>
  <si>
    <t>074C  :783100:00:------:--</t>
  </si>
  <si>
    <t>21:0401:000249</t>
  </si>
  <si>
    <t>21:0134:000210</t>
  </si>
  <si>
    <t>21:0134:000210:0001:0001:00</t>
  </si>
  <si>
    <t>074C  :783101:80:783107:10</t>
  </si>
  <si>
    <t>21:0401:000250</t>
  </si>
  <si>
    <t>21:0134:000215</t>
  </si>
  <si>
    <t>21:0134:000215:0001:0001:02</t>
  </si>
  <si>
    <t>1300</t>
  </si>
  <si>
    <t>4.15</t>
  </si>
  <si>
    <t>074C  :783102:00:------:--</t>
  </si>
  <si>
    <t>21:0401:000251</t>
  </si>
  <si>
    <t>21:0134:000211</t>
  </si>
  <si>
    <t>21:0134:000211:0001:0001:00</t>
  </si>
  <si>
    <t>074C  :783103:00:------:--</t>
  </si>
  <si>
    <t>21:0401:000252</t>
  </si>
  <si>
    <t>21:0134:000212</t>
  </si>
  <si>
    <t>21:0134:000212:0001:0001:00</t>
  </si>
  <si>
    <t>58.6</t>
  </si>
  <si>
    <t>074C  :783104:9F:------:--</t>
  </si>
  <si>
    <t>21:0401:000253</t>
  </si>
  <si>
    <t>2600</t>
  </si>
  <si>
    <t>3.5</t>
  </si>
  <si>
    <t>11.2</t>
  </si>
  <si>
    <t>074C  :783105:00:------:--</t>
  </si>
  <si>
    <t>21:0401:000254</t>
  </si>
  <si>
    <t>21:0134:000213</t>
  </si>
  <si>
    <t>21:0134:000213:0001:0001:00</t>
  </si>
  <si>
    <t>074C  :783106:70:783107:10</t>
  </si>
  <si>
    <t>21:0401:000255</t>
  </si>
  <si>
    <t>21:0134:000214</t>
  </si>
  <si>
    <t>21:0134:000214:0001:0001:00</t>
  </si>
  <si>
    <t>074C  :783107:10:------:--</t>
  </si>
  <si>
    <t>21:0401:000256</t>
  </si>
  <si>
    <t>21:0134:000215:0001:0001:01</t>
  </si>
  <si>
    <t>1400</t>
  </si>
  <si>
    <t>074C  :783108:20:783107:10</t>
  </si>
  <si>
    <t>21:0401:000257</t>
  </si>
  <si>
    <t>21:0134:000215:0002:0001:00</t>
  </si>
  <si>
    <t>074C  :783109:00:------:--</t>
  </si>
  <si>
    <t>21:0401:000258</t>
  </si>
  <si>
    <t>21:0134:000216</t>
  </si>
  <si>
    <t>21:0134:000216:0001:0001:00</t>
  </si>
  <si>
    <t>074C  :783110:00:------:--</t>
  </si>
  <si>
    <t>21:0401:000259</t>
  </si>
  <si>
    <t>21:0134:000217</t>
  </si>
  <si>
    <t>21:0134:000217:0001:0001:00</t>
  </si>
  <si>
    <t>33</t>
  </si>
  <si>
    <t>074C  :783111:00:------:--</t>
  </si>
  <si>
    <t>21:0401:000260</t>
  </si>
  <si>
    <t>21:0134:000218</t>
  </si>
  <si>
    <t>21:0134:000218:0001:0001:00</t>
  </si>
  <si>
    <t>074C  :783112:00:------:--</t>
  </si>
  <si>
    <t>21:0401:000261</t>
  </si>
  <si>
    <t>21:0134:000219</t>
  </si>
  <si>
    <t>21:0134:000219:0001:0001:00</t>
  </si>
  <si>
    <t>595</t>
  </si>
  <si>
    <t>074C  :783113:00:------:--</t>
  </si>
  <si>
    <t>21:0401:000262</t>
  </si>
  <si>
    <t>21:0134:000220</t>
  </si>
  <si>
    <t>21:0134:000220:0001:0001:00</t>
  </si>
  <si>
    <t>074C  :783114:00:------:--</t>
  </si>
  <si>
    <t>21:0401:000263</t>
  </si>
  <si>
    <t>21:0134:000221</t>
  </si>
  <si>
    <t>21:0134:000221:0001:0001:00</t>
  </si>
  <si>
    <t>420</t>
  </si>
  <si>
    <t>074C  :783115:00:------:--</t>
  </si>
  <si>
    <t>21:0401:000264</t>
  </si>
  <si>
    <t>21:0134:000222</t>
  </si>
  <si>
    <t>21:0134:000222:0001:0001:00</t>
  </si>
  <si>
    <t>074C  :783116:00:------:--</t>
  </si>
  <si>
    <t>21:0401:000265</t>
  </si>
  <si>
    <t>21:0134:000223</t>
  </si>
  <si>
    <t>21:0134:000223:0001:0001:00</t>
  </si>
  <si>
    <t>074C  :783117:00:------:--</t>
  </si>
  <si>
    <t>21:0401:000266</t>
  </si>
  <si>
    <t>21:0134:000224</t>
  </si>
  <si>
    <t>21:0134:000224:0001:0001:00</t>
  </si>
  <si>
    <t>6.2</t>
  </si>
  <si>
    <t>074C  :783118:00:------:--</t>
  </si>
  <si>
    <t>21:0401:000267</t>
  </si>
  <si>
    <t>21:0134:000225</t>
  </si>
  <si>
    <t>21:0134:000225:0001:0001:00</t>
  </si>
  <si>
    <t>58.4</t>
  </si>
  <si>
    <t>074C  :783119:00:------:--</t>
  </si>
  <si>
    <t>21:0401:000268</t>
  </si>
  <si>
    <t>21:0134:000226</t>
  </si>
  <si>
    <t>21:0134:000226:0001:0001:00</t>
  </si>
  <si>
    <t>074C  :783120:00:------:--</t>
  </si>
  <si>
    <t>21:0401:000269</t>
  </si>
  <si>
    <t>21:0134:000227</t>
  </si>
  <si>
    <t>21:0134:000227:0001:0001:00</t>
  </si>
  <si>
    <t>855</t>
  </si>
  <si>
    <t>2.95</t>
  </si>
  <si>
    <t>49.4</t>
  </si>
  <si>
    <t>074C  :783121:80:783134:10</t>
  </si>
  <si>
    <t>21:0401:000270</t>
  </si>
  <si>
    <t>21:0134:000240</t>
  </si>
  <si>
    <t>21:0134:000240:0001:0001:02</t>
  </si>
  <si>
    <t>42.2</t>
  </si>
  <si>
    <t>074C  :783122:00:------:--</t>
  </si>
  <si>
    <t>21:0401:000271</t>
  </si>
  <si>
    <t>21:0134:000228</t>
  </si>
  <si>
    <t>21:0134:000228:0001:0001:00</t>
  </si>
  <si>
    <t>3.35</t>
  </si>
  <si>
    <t>47</t>
  </si>
  <si>
    <t>074C  :783123:00:------:--</t>
  </si>
  <si>
    <t>21:0401:000272</t>
  </si>
  <si>
    <t>21:0134:000229</t>
  </si>
  <si>
    <t>21:0134:000229:0001:0001:00</t>
  </si>
  <si>
    <t>074C  :783124:00:------:--</t>
  </si>
  <si>
    <t>21:0401:000273</t>
  </si>
  <si>
    <t>21:0134:000230</t>
  </si>
  <si>
    <t>21:0134:000230:0001:0001:00</t>
  </si>
  <si>
    <t>074C  :783125:00:------:--</t>
  </si>
  <si>
    <t>21:0401:000274</t>
  </si>
  <si>
    <t>21:0134:000231</t>
  </si>
  <si>
    <t>21:0134:000231:0001:0001:00</t>
  </si>
  <si>
    <t>074C  :783126:00:------:--</t>
  </si>
  <si>
    <t>21:0401:000275</t>
  </si>
  <si>
    <t>21:0134:000232</t>
  </si>
  <si>
    <t>21:0134:000232:0001:0001:00</t>
  </si>
  <si>
    <t>845</t>
  </si>
  <si>
    <t>7.6</t>
  </si>
  <si>
    <t>26.8</t>
  </si>
  <si>
    <t>074C  :783127:00:------:--</t>
  </si>
  <si>
    <t>21:0401:000276</t>
  </si>
  <si>
    <t>21:0134:000233</t>
  </si>
  <si>
    <t>21:0134:000233:0001:0001:00</t>
  </si>
  <si>
    <t>28.6</t>
  </si>
  <si>
    <t>074C  :783128:00:------:--</t>
  </si>
  <si>
    <t>21:0401:000277</t>
  </si>
  <si>
    <t>21:0134:000234</t>
  </si>
  <si>
    <t>21:0134:000234:0001:0001:00</t>
  </si>
  <si>
    <t>730</t>
  </si>
  <si>
    <t>074C  :783129:00:------:--</t>
  </si>
  <si>
    <t>21:0401:000278</t>
  </si>
  <si>
    <t>21:0134:000235</t>
  </si>
  <si>
    <t>21:0134:000235:0001:0001:00</t>
  </si>
  <si>
    <t>074C  :783130:00:------:--</t>
  </si>
  <si>
    <t>21:0401:000279</t>
  </si>
  <si>
    <t>21:0134:000236</t>
  </si>
  <si>
    <t>21:0134:000236:0001:0001:00</t>
  </si>
  <si>
    <t>295</t>
  </si>
  <si>
    <t>074C  :783131:00:------:--</t>
  </si>
  <si>
    <t>21:0401:000280</t>
  </si>
  <si>
    <t>21:0134:000237</t>
  </si>
  <si>
    <t>21:0134:000237:0001:0001:00</t>
  </si>
  <si>
    <t>45.2</t>
  </si>
  <si>
    <t>074C  :783132:00:------:--</t>
  </si>
  <si>
    <t>21:0401:000281</t>
  </si>
  <si>
    <t>21:0134:000238</t>
  </si>
  <si>
    <t>21:0134:000238:0001:0001:00</t>
  </si>
  <si>
    <t>760</t>
  </si>
  <si>
    <t>4.25</t>
  </si>
  <si>
    <t>39.8</t>
  </si>
  <si>
    <t>074C  :783133:70:783134:10</t>
  </si>
  <si>
    <t>21:0401:000282</t>
  </si>
  <si>
    <t>21:0134:000239</t>
  </si>
  <si>
    <t>21:0134:000239:0001:0001:00</t>
  </si>
  <si>
    <t>940</t>
  </si>
  <si>
    <t>56.4</t>
  </si>
  <si>
    <t>074C  :783134:10:------:--</t>
  </si>
  <si>
    <t>21:0401:000283</t>
  </si>
  <si>
    <t>21:0134:000240:0001:0001:01</t>
  </si>
  <si>
    <t>074C  :783135:20:783134:10</t>
  </si>
  <si>
    <t>21:0401:000284</t>
  </si>
  <si>
    <t>21:0134:000240:0002:0001:00</t>
  </si>
  <si>
    <t>074C  :783136:00:------:--</t>
  </si>
  <si>
    <t>21:0401:000285</t>
  </si>
  <si>
    <t>21:0134:000241</t>
  </si>
  <si>
    <t>21:0134:000241:0001:0001:00</t>
  </si>
  <si>
    <t>074C  :783137:9G:------:--</t>
  </si>
  <si>
    <t>21:0401:000286</t>
  </si>
  <si>
    <t>2.9</t>
  </si>
  <si>
    <t>074C  :783138:00:------:--</t>
  </si>
  <si>
    <t>21:0401:000287</t>
  </si>
  <si>
    <t>21:0134:000242</t>
  </si>
  <si>
    <t>21:0134:000242:0001:0001:00</t>
  </si>
  <si>
    <t>1650</t>
  </si>
  <si>
    <t>074C  :783139:00:------:--</t>
  </si>
  <si>
    <t>21:0401:000288</t>
  </si>
  <si>
    <t>21:0134:000243</t>
  </si>
  <si>
    <t>21:0134:000243:0001:0001:00</t>
  </si>
  <si>
    <t>074C  :783140:00:------:--</t>
  </si>
  <si>
    <t>21:0401:000289</t>
  </si>
  <si>
    <t>21:0134:000244</t>
  </si>
  <si>
    <t>21:0134:000244:0001:0001:00</t>
  </si>
  <si>
    <t>67.2</t>
  </si>
  <si>
    <t>074C  :783141:80:783144:20</t>
  </si>
  <si>
    <t>21:0401:000290</t>
  </si>
  <si>
    <t>21:0134:000246</t>
  </si>
  <si>
    <t>21:0134:000246:0002:0001:02</t>
  </si>
  <si>
    <t>074C  :783142:70:783143:10</t>
  </si>
  <si>
    <t>21:0401:000291</t>
  </si>
  <si>
    <t>21:0134:000245</t>
  </si>
  <si>
    <t>21:0134:000245:0001:0001:00</t>
  </si>
  <si>
    <t>30.8</t>
  </si>
  <si>
    <t>074C  :783143:10:------:--</t>
  </si>
  <si>
    <t>21:0401:000292</t>
  </si>
  <si>
    <t>21:0134:000246:0001:0001:00</t>
  </si>
  <si>
    <t>074C  :783144:20:783143:10</t>
  </si>
  <si>
    <t>21:0401:000293</t>
  </si>
  <si>
    <t>21:0134:000246:0002:0001:01</t>
  </si>
  <si>
    <t>074C  :783145:00:------:--</t>
  </si>
  <si>
    <t>21:0401:000294</t>
  </si>
  <si>
    <t>21:0134:000247</t>
  </si>
  <si>
    <t>21:0134:000247:0001:0001:00</t>
  </si>
  <si>
    <t>70.2</t>
  </si>
  <si>
    <t>074C  :783146:00:------:--</t>
  </si>
  <si>
    <t>21:0401:000295</t>
  </si>
  <si>
    <t>21:0134:000248</t>
  </si>
  <si>
    <t>21:0134:000248:0001:0001:00</t>
  </si>
  <si>
    <t>074C  :783147:00:------:--</t>
  </si>
  <si>
    <t>21:0401:000296</t>
  </si>
  <si>
    <t>21:0134:000249</t>
  </si>
  <si>
    <t>21:0134:000249:0001:0001:00</t>
  </si>
  <si>
    <t>61.6</t>
  </si>
  <si>
    <t>074C  :783148:00:------:--</t>
  </si>
  <si>
    <t>21:0401:000297</t>
  </si>
  <si>
    <t>21:0134:000250</t>
  </si>
  <si>
    <t>21:0134:000250:0001:0001:00</t>
  </si>
  <si>
    <t>074C  :783149:00:------:--</t>
  </si>
  <si>
    <t>21:0401:000298</t>
  </si>
  <si>
    <t>21:0134:000251</t>
  </si>
  <si>
    <t>21:0134:000251:0001:0001:00</t>
  </si>
  <si>
    <t>074C  :783150:00:------:--</t>
  </si>
  <si>
    <t>21:0401:000299</t>
  </si>
  <si>
    <t>21:0134:000252</t>
  </si>
  <si>
    <t>21:0134:000252:0001:0001:00</t>
  </si>
  <si>
    <t>074C  :783151:00:------:--</t>
  </si>
  <si>
    <t>21:0401:000300</t>
  </si>
  <si>
    <t>21:0134:000253</t>
  </si>
  <si>
    <t>21:0134:000253:0001:0001:00</t>
  </si>
  <si>
    <t>074C  :783152:9F:------:--</t>
  </si>
  <si>
    <t>21:0401:000301</t>
  </si>
  <si>
    <t>2700</t>
  </si>
  <si>
    <t>15.4</t>
  </si>
  <si>
    <t>074C  :783153:00:------:--</t>
  </si>
  <si>
    <t>21:0401:000302</t>
  </si>
  <si>
    <t>21:0134:000254</t>
  </si>
  <si>
    <t>21:0134:000254:0001:0001:00</t>
  </si>
  <si>
    <t>074C  :783154:00:------:--</t>
  </si>
  <si>
    <t>21:0401:000303</t>
  </si>
  <si>
    <t>21:0134:000255</t>
  </si>
  <si>
    <t>21:0134:000255:0001:0001:00</t>
  </si>
  <si>
    <t>074C  :783155:00:------:--</t>
  </si>
  <si>
    <t>21:0401:000304</t>
  </si>
  <si>
    <t>21:0134:000256</t>
  </si>
  <si>
    <t>21:0134:000256:0001:0001:00</t>
  </si>
  <si>
    <t>58.8</t>
  </si>
  <si>
    <t>074C  :783156:00:------:--</t>
  </si>
  <si>
    <t>21:0401:000305</t>
  </si>
  <si>
    <t>21:0134:000257</t>
  </si>
  <si>
    <t>21:0134:000257:0001:0001:00</t>
  </si>
  <si>
    <t>074C  :783157:00:------:--</t>
  </si>
  <si>
    <t>21:0401:000306</t>
  </si>
  <si>
    <t>21:0134:000258</t>
  </si>
  <si>
    <t>21:0134:000258:0001:0001:00</t>
  </si>
  <si>
    <t>074C  :783158:00:------:--</t>
  </si>
  <si>
    <t>21:0401:000307</t>
  </si>
  <si>
    <t>21:0134:000259</t>
  </si>
  <si>
    <t>21:0134:000259:0001:0001:00</t>
  </si>
  <si>
    <t>720</t>
  </si>
  <si>
    <t>69.2</t>
  </si>
  <si>
    <t>074C  :783159:00:------:--</t>
  </si>
  <si>
    <t>21:0401:000308</t>
  </si>
  <si>
    <t>21:0134:000260</t>
  </si>
  <si>
    <t>21:0134:000260:0001:0001:00</t>
  </si>
  <si>
    <t>640</t>
  </si>
  <si>
    <t>49.6</t>
  </si>
  <si>
    <t>074C  :783160:00:------:--</t>
  </si>
  <si>
    <t>21:0401:000309</t>
  </si>
  <si>
    <t>21:0134:000261</t>
  </si>
  <si>
    <t>21:0134:000261:0001:0001:00</t>
  </si>
  <si>
    <t>65</t>
  </si>
  <si>
    <t>074C  :783161:80:783163:10</t>
  </si>
  <si>
    <t>21:0401:000310</t>
  </si>
  <si>
    <t>21:0134:000263</t>
  </si>
  <si>
    <t>21:0134:000263:0001:0001:02</t>
  </si>
  <si>
    <t>160</t>
  </si>
  <si>
    <t>074C  :783162:70:783163:10</t>
  </si>
  <si>
    <t>21:0401:000311</t>
  </si>
  <si>
    <t>21:0134:000262</t>
  </si>
  <si>
    <t>21:0134:000262:0001:0001:00</t>
  </si>
  <si>
    <t>630</t>
  </si>
  <si>
    <t>074C  :783163:10:------:--</t>
  </si>
  <si>
    <t>21:0401:000312</t>
  </si>
  <si>
    <t>21:0134:000263:0001:0001:01</t>
  </si>
  <si>
    <t>074C  :783164:20:783163:10</t>
  </si>
  <si>
    <t>21:0401:000313</t>
  </si>
  <si>
    <t>21:0134:000263:0002:0001:00</t>
  </si>
  <si>
    <t>074C  :783165:00:------:--</t>
  </si>
  <si>
    <t>21:0401:000314</t>
  </si>
  <si>
    <t>21:0134:000264</t>
  </si>
  <si>
    <t>21:0134:000264:0001:0001:00</t>
  </si>
  <si>
    <t>074C  :783166:00:------:--</t>
  </si>
  <si>
    <t>21:0401:000315</t>
  </si>
  <si>
    <t>21:0134:000265</t>
  </si>
  <si>
    <t>21:0134:000265:0001:0001:00</t>
  </si>
  <si>
    <t>124</t>
  </si>
  <si>
    <t>074C  :783167:00:------:--</t>
  </si>
  <si>
    <t>21:0401:000316</t>
  </si>
  <si>
    <t>21:0134:000266</t>
  </si>
  <si>
    <t>21:0134:000266:0001:0001:00</t>
  </si>
  <si>
    <t>465</t>
  </si>
  <si>
    <t>5.55</t>
  </si>
  <si>
    <t>074C  :783168:00:------:--</t>
  </si>
  <si>
    <t>21:0401:000317</t>
  </si>
  <si>
    <t>21:0134:000267</t>
  </si>
  <si>
    <t>21:0134:000267:0001:0001:00</t>
  </si>
  <si>
    <t>074C  :783169:00:------:--</t>
  </si>
  <si>
    <t>21:0401:000318</t>
  </si>
  <si>
    <t>21:0134:000268</t>
  </si>
  <si>
    <t>21:0134:000268:0001:0001:00</t>
  </si>
  <si>
    <t>61.4</t>
  </si>
  <si>
    <t>074C  :783170:00:------:--</t>
  </si>
  <si>
    <t>21:0401:000319</t>
  </si>
  <si>
    <t>21:0134:000269</t>
  </si>
  <si>
    <t>21:0134:000269:0001:0001:00</t>
  </si>
  <si>
    <t>074C  :783171:00:------:--</t>
  </si>
  <si>
    <t>21:0401:000320</t>
  </si>
  <si>
    <t>21:0134:000270</t>
  </si>
  <si>
    <t>21:0134:000270:0001:0001:00</t>
  </si>
  <si>
    <t>074C  :783172:00:------:--</t>
  </si>
  <si>
    <t>21:0401:000321</t>
  </si>
  <si>
    <t>21:0134:000271</t>
  </si>
  <si>
    <t>21:0134:000271:0001:0001:00</t>
  </si>
  <si>
    <t>31.6</t>
  </si>
  <si>
    <t>074C  :783173:00:------:--</t>
  </si>
  <si>
    <t>21:0401:000322</t>
  </si>
  <si>
    <t>21:0134:000272</t>
  </si>
  <si>
    <t>21:0134:000272:0001:0001:00</t>
  </si>
  <si>
    <t>38.3</t>
  </si>
  <si>
    <t>074C  :783174:00:------:--</t>
  </si>
  <si>
    <t>21:0401:000323</t>
  </si>
  <si>
    <t>21:0134:000273</t>
  </si>
  <si>
    <t>21:0134:000273:0001:0001:00</t>
  </si>
  <si>
    <t>77.8</t>
  </si>
  <si>
    <t>074C  :783175:9H:------:--</t>
  </si>
  <si>
    <t>21:0401:000324</t>
  </si>
  <si>
    <t>29</t>
  </si>
  <si>
    <t>9.6</t>
  </si>
  <si>
    <t>074C  :783176:00:------:--</t>
  </si>
  <si>
    <t>21:0401:000325</t>
  </si>
  <si>
    <t>21:0134:000274</t>
  </si>
  <si>
    <t>21:0134:000274:0001:0001:00</t>
  </si>
  <si>
    <t>074C  :783177:00:------:--</t>
  </si>
  <si>
    <t>21:0401:000326</t>
  </si>
  <si>
    <t>21:0134:000275</t>
  </si>
  <si>
    <t>21:0134:000275:0001:0001:00</t>
  </si>
  <si>
    <t>67.8</t>
  </si>
  <si>
    <t>074C  :783178:00:------:--</t>
  </si>
  <si>
    <t>21:0401:000327</t>
  </si>
  <si>
    <t>21:0134:000276</t>
  </si>
  <si>
    <t>21:0134:000276:0001:0001:00</t>
  </si>
  <si>
    <t>0.1</t>
  </si>
  <si>
    <t>36.2</t>
  </si>
  <si>
    <t>074C  :783179:00:------:--</t>
  </si>
  <si>
    <t>21:0401:000328</t>
  </si>
  <si>
    <t>21:0134:000277</t>
  </si>
  <si>
    <t>21:0134:000277:0001:0001:00</t>
  </si>
  <si>
    <t>074C  :783180:00:------:--</t>
  </si>
  <si>
    <t>21:0401:000329</t>
  </si>
  <si>
    <t>21:0134:000278</t>
  </si>
  <si>
    <t>21:0134:000278:0001:0001:00</t>
  </si>
  <si>
    <t>074C  :783181:80:783185:10</t>
  </si>
  <si>
    <t>21:0401:000330</t>
  </si>
  <si>
    <t>21:0134:000282</t>
  </si>
  <si>
    <t>21:0134:000282:0001:0001:02</t>
  </si>
  <si>
    <t>074C  :783182:00:------:--</t>
  </si>
  <si>
    <t>21:0401:000331</t>
  </si>
  <si>
    <t>21:0134:000279</t>
  </si>
  <si>
    <t>21:0134:000279:0001:0001:00</t>
  </si>
  <si>
    <t>074C  :783183:00:------:--</t>
  </si>
  <si>
    <t>21:0401:000332</t>
  </si>
  <si>
    <t>21:0134:000280</t>
  </si>
  <si>
    <t>21:0134:000280:0001:0001:00</t>
  </si>
  <si>
    <t>4.75</t>
  </si>
  <si>
    <t>074C  :783184:70:783185:10</t>
  </si>
  <si>
    <t>21:0401:000333</t>
  </si>
  <si>
    <t>21:0134:000281</t>
  </si>
  <si>
    <t>21:0134:000281:0001:0001:00</t>
  </si>
  <si>
    <t>074C  :783185:10:------:--</t>
  </si>
  <si>
    <t>21:0401:000334</t>
  </si>
  <si>
    <t>21:0134:000282:0001:0001:01</t>
  </si>
  <si>
    <t>83.2</t>
  </si>
  <si>
    <t>074C  :783186:20:783185:10</t>
  </si>
  <si>
    <t>21:0401:000335</t>
  </si>
  <si>
    <t>21:0134:000282:0002:0001:00</t>
  </si>
  <si>
    <t>89.4</t>
  </si>
  <si>
    <t>074C  :783187:00:------:--</t>
  </si>
  <si>
    <t>21:0401:000336</t>
  </si>
  <si>
    <t>21:0134:000283</t>
  </si>
  <si>
    <t>21:0134:000283:0001:0001:00</t>
  </si>
  <si>
    <t>074C  :783188:00:------:--</t>
  </si>
  <si>
    <t>21:0401:000337</t>
  </si>
  <si>
    <t>21:0134:000284</t>
  </si>
  <si>
    <t>21:0134:000284:0001:0001:00</t>
  </si>
  <si>
    <t>074C  :783189:9B:------:--</t>
  </si>
  <si>
    <t>21:0401:000338</t>
  </si>
  <si>
    <t>930</t>
  </si>
  <si>
    <t>18.6</t>
  </si>
  <si>
    <t>074C  :783190:00:------:--</t>
  </si>
  <si>
    <t>21:0401:000339</t>
  </si>
  <si>
    <t>21:0134:000285</t>
  </si>
  <si>
    <t>21:0134:000285:0001:0001:00</t>
  </si>
  <si>
    <t>074C  :783191:00:------:--</t>
  </si>
  <si>
    <t>21:0401:000340</t>
  </si>
  <si>
    <t>21:0134:000286</t>
  </si>
  <si>
    <t>21:0134:000286:0001:0001:00</t>
  </si>
  <si>
    <t>64.8</t>
  </si>
  <si>
    <t>074C  :783192:00:------:--</t>
  </si>
  <si>
    <t>21:0401:000341</t>
  </si>
  <si>
    <t>21:0134:000287</t>
  </si>
  <si>
    <t>21:0134:000287:0001:0001:00</t>
  </si>
  <si>
    <t>074C  :783193:00:------:--</t>
  </si>
  <si>
    <t>21:0401:000342</t>
  </si>
  <si>
    <t>21:0134:000288</t>
  </si>
  <si>
    <t>21:0134:000288:0001:0001:00</t>
  </si>
  <si>
    <t>074C  :783194:00:------:--</t>
  </si>
  <si>
    <t>21:0401:000343</t>
  </si>
  <si>
    <t>21:0134:000289</t>
  </si>
  <si>
    <t>21:0134:000289:0001:0001:00</t>
  </si>
  <si>
    <t>074F  :781001:80:781008:10</t>
  </si>
  <si>
    <t>21:0401:000344</t>
  </si>
  <si>
    <t>21:0134:000296</t>
  </si>
  <si>
    <t>21:0134:000296:0001:0001:02</t>
  </si>
  <si>
    <t>074F  :781002:00:------:--</t>
  </si>
  <si>
    <t>21:0401:000345</t>
  </si>
  <si>
    <t>21:0134:000290</t>
  </si>
  <si>
    <t>21:0134:000290:0001:0001:00</t>
  </si>
  <si>
    <t>7.9</t>
  </si>
  <si>
    <t>25.6</t>
  </si>
  <si>
    <t>074F  :781003:00:------:--</t>
  </si>
  <si>
    <t>21:0401:000346</t>
  </si>
  <si>
    <t>21:0134:000291</t>
  </si>
  <si>
    <t>21:0134:000291:0001:0001:00</t>
  </si>
  <si>
    <t>074F  :781004:00:------:--</t>
  </si>
  <si>
    <t>21:0401:000347</t>
  </si>
  <si>
    <t>21:0134:000292</t>
  </si>
  <si>
    <t>21:0134:000292:0001:0001:00</t>
  </si>
  <si>
    <t>12.25</t>
  </si>
  <si>
    <t>074F  :781005:00:------:--</t>
  </si>
  <si>
    <t>21:0401:000348</t>
  </si>
  <si>
    <t>21:0134:000293</t>
  </si>
  <si>
    <t>21:0134:000293:0001:0001:00</t>
  </si>
  <si>
    <t>28.75</t>
  </si>
  <si>
    <t>34.4</t>
  </si>
  <si>
    <t>074F  :781006:00:------:--</t>
  </si>
  <si>
    <t>21:0401:000349</t>
  </si>
  <si>
    <t>21:0134:000294</t>
  </si>
  <si>
    <t>21:0134:000294:0001:0001:00</t>
  </si>
  <si>
    <t>6.3</t>
  </si>
  <si>
    <t>074F  :781007:70:781008:10</t>
  </si>
  <si>
    <t>21:0401:000350</t>
  </si>
  <si>
    <t>21:0134:000295</t>
  </si>
  <si>
    <t>21:0134:000295:0001:0001:00</t>
  </si>
  <si>
    <t>074F  :781008:10:------:--</t>
  </si>
  <si>
    <t>21:0401:000351</t>
  </si>
  <si>
    <t>21:0134:000296:0001:0001:01</t>
  </si>
  <si>
    <t>13.25</t>
  </si>
  <si>
    <t>074F  :781009:20:781008:10</t>
  </si>
  <si>
    <t>21:0401:000352</t>
  </si>
  <si>
    <t>21:0134:000296:0002:0001:00</t>
  </si>
  <si>
    <t>1600</t>
  </si>
  <si>
    <t>14.5</t>
  </si>
  <si>
    <t>074F  :781010:00:------:--</t>
  </si>
  <si>
    <t>21:0401:000353</t>
  </si>
  <si>
    <t>21:0134:000297</t>
  </si>
  <si>
    <t>21:0134:000297:0001:0001:00</t>
  </si>
  <si>
    <t>074F  :781011:00:------:--</t>
  </si>
  <si>
    <t>21:0401:000354</t>
  </si>
  <si>
    <t>21:0134:000298</t>
  </si>
  <si>
    <t>21:0134:000298:0001:0001:00</t>
  </si>
  <si>
    <t>4.5</t>
  </si>
  <si>
    <t>074F  :781012:00:------:--</t>
  </si>
  <si>
    <t>21:0401:000355</t>
  </si>
  <si>
    <t>21:0134:000299</t>
  </si>
  <si>
    <t>21:0134:000299:0001:0001:00</t>
  </si>
  <si>
    <t>51.2</t>
  </si>
  <si>
    <t>074F  :781013:00:------:--</t>
  </si>
  <si>
    <t>21:0401:000356</t>
  </si>
  <si>
    <t>21:0134:000300</t>
  </si>
  <si>
    <t>21:0134:000300:0001:0001:00</t>
  </si>
  <si>
    <t>074F  :781014:00:------:--</t>
  </si>
  <si>
    <t>21:0401:000357</t>
  </si>
  <si>
    <t>21:0134:000301</t>
  </si>
  <si>
    <t>21:0134:000301:0001:0001:00</t>
  </si>
  <si>
    <t>1700</t>
  </si>
  <si>
    <t>10.5</t>
  </si>
  <si>
    <t>20.6</t>
  </si>
  <si>
    <t>074F  :781015:00:------:--</t>
  </si>
  <si>
    <t>21:0401:000358</t>
  </si>
  <si>
    <t>21:0134:000302</t>
  </si>
  <si>
    <t>21:0134:000302:0001:0001:00</t>
  </si>
  <si>
    <t>074F  :781016:00:------:--</t>
  </si>
  <si>
    <t>21:0401:000359</t>
  </si>
  <si>
    <t>21:0134:000303</t>
  </si>
  <si>
    <t>21:0134:000303:0001:0001:00</t>
  </si>
  <si>
    <t>074F  :781017:00:------:--</t>
  </si>
  <si>
    <t>21:0401:000360</t>
  </si>
  <si>
    <t>21:0134:000304</t>
  </si>
  <si>
    <t>21:0134:000304:0001:0001:00</t>
  </si>
  <si>
    <t>77.2</t>
  </si>
  <si>
    <t>074F  :781018:00:------:--</t>
  </si>
  <si>
    <t>21:0401:000361</t>
  </si>
  <si>
    <t>21:0134:000305</t>
  </si>
  <si>
    <t>21:0134:000305:0001:0001:00</t>
  </si>
  <si>
    <t>074F  :781019:9H:------:--</t>
  </si>
  <si>
    <t>21:0401:000362</t>
  </si>
  <si>
    <t>2.55</t>
  </si>
  <si>
    <t>074F  :781020:00:------:--</t>
  </si>
  <si>
    <t>21:0401:000363</t>
  </si>
  <si>
    <t>21:0134:000306</t>
  </si>
  <si>
    <t>21:0134:000306:0001:0001:00</t>
  </si>
  <si>
    <t>69.6</t>
  </si>
  <si>
    <t>074F  :781021:80:781023:10</t>
  </si>
  <si>
    <t>21:0401:000364</t>
  </si>
  <si>
    <t>21:0134:000308</t>
  </si>
  <si>
    <t>21:0134:000308:0001:0001:02</t>
  </si>
  <si>
    <t>4.4</t>
  </si>
  <si>
    <t>18.8</t>
  </si>
  <si>
    <t>074F  :781022:70:781023:10</t>
  </si>
  <si>
    <t>21:0401:000365</t>
  </si>
  <si>
    <t>21:0134:000307</t>
  </si>
  <si>
    <t>21:0134:000307:0001:0001:00</t>
  </si>
  <si>
    <t>17.6</t>
  </si>
  <si>
    <t>074F  :781023:10:------:--</t>
  </si>
  <si>
    <t>21:0401:000366</t>
  </si>
  <si>
    <t>21:0134:000308:0001:0001:01</t>
  </si>
  <si>
    <t>074F  :781024:20:781023:10</t>
  </si>
  <si>
    <t>21:0401:000367</t>
  </si>
  <si>
    <t>21:0134:000308:0002:0001:00</t>
  </si>
  <si>
    <t>4.3</t>
  </si>
  <si>
    <t>19.8</t>
  </si>
  <si>
    <t>074F  :781025:00:------:--</t>
  </si>
  <si>
    <t>21:0401:000368</t>
  </si>
  <si>
    <t>21:0134:000309</t>
  </si>
  <si>
    <t>21:0134:000309:0001:0001:00</t>
  </si>
  <si>
    <t>49.2</t>
  </si>
  <si>
    <t>074F  :781026:00:------:--</t>
  </si>
  <si>
    <t>21:0401:000369</t>
  </si>
  <si>
    <t>21:0134:000310</t>
  </si>
  <si>
    <t>21:0134:000310:0001:0001:00</t>
  </si>
  <si>
    <t>3300</t>
  </si>
  <si>
    <t>19.25</t>
  </si>
  <si>
    <t>074F  :781027:00:------:--</t>
  </si>
  <si>
    <t>21:0401:000370</t>
  </si>
  <si>
    <t>21:0134:000311</t>
  </si>
  <si>
    <t>21:0134:000311:0001:0001:00</t>
  </si>
  <si>
    <t>15.75</t>
  </si>
  <si>
    <t>074F  :781028:00:------:--</t>
  </si>
  <si>
    <t>21:0401:000371</t>
  </si>
  <si>
    <t>21:0134:000312</t>
  </si>
  <si>
    <t>21:0134:000312:0001:0001:00</t>
  </si>
  <si>
    <t>8150</t>
  </si>
  <si>
    <t>074F  :781029:00:------:--</t>
  </si>
  <si>
    <t>21:0401:000372</t>
  </si>
  <si>
    <t>21:0134:000313</t>
  </si>
  <si>
    <t>21:0134:000313:0001:0001:00</t>
  </si>
  <si>
    <t>10500</t>
  </si>
  <si>
    <t>36.6</t>
  </si>
  <si>
    <t>074F  :781030:9B:------:--</t>
  </si>
  <si>
    <t>21:0401:000373</t>
  </si>
  <si>
    <t>980</t>
  </si>
  <si>
    <t>20.4</t>
  </si>
  <si>
    <t>074F  :781031:00:------:--</t>
  </si>
  <si>
    <t>21:0401:000374</t>
  </si>
  <si>
    <t>21:0134:000314</t>
  </si>
  <si>
    <t>21:0134:000314:0001:0001:00</t>
  </si>
  <si>
    <t>1750</t>
  </si>
  <si>
    <t>20.75</t>
  </si>
  <si>
    <t>33.8</t>
  </si>
  <si>
    <t>074F  :781032:00:------:--</t>
  </si>
  <si>
    <t>21:0401:000375</t>
  </si>
  <si>
    <t>21:0134:000315</t>
  </si>
  <si>
    <t>21:0134:000315:0001:0001:00</t>
  </si>
  <si>
    <t>24.4</t>
  </si>
  <si>
    <t>074F  :781033:00:------:--</t>
  </si>
  <si>
    <t>21:0401:000376</t>
  </si>
  <si>
    <t>21:0134:000316</t>
  </si>
  <si>
    <t>21:0134:000316:0001:0001:00</t>
  </si>
  <si>
    <t>21.75</t>
  </si>
  <si>
    <t>29.2</t>
  </si>
  <si>
    <t>074F  :781034:00:------:--</t>
  </si>
  <si>
    <t>21:0401:000377</t>
  </si>
  <si>
    <t>21:0134:000317</t>
  </si>
  <si>
    <t>21:0134:000317:0001:0001:00</t>
  </si>
  <si>
    <t>15.25</t>
  </si>
  <si>
    <t>074F  :781035:00:------:--</t>
  </si>
  <si>
    <t>21:0401:000378</t>
  </si>
  <si>
    <t>21:0134:000318</t>
  </si>
  <si>
    <t>21:0134:000318:0001:0001:00</t>
  </si>
  <si>
    <t>6.4</t>
  </si>
  <si>
    <t>29.8</t>
  </si>
  <si>
    <t>074F  :781036:00:------:--</t>
  </si>
  <si>
    <t>21:0401:000379</t>
  </si>
  <si>
    <t>21:0134:000319</t>
  </si>
  <si>
    <t>21:0134:000319:0001:0001:00</t>
  </si>
  <si>
    <t>6.15</t>
  </si>
  <si>
    <t>074F  :781037:00:------:--</t>
  </si>
  <si>
    <t>21:0401:000380</t>
  </si>
  <si>
    <t>21:0134:000320</t>
  </si>
  <si>
    <t>21:0134:000320:0001:0001:00</t>
  </si>
  <si>
    <t>9.8</t>
  </si>
  <si>
    <t>074F  :781038:00:------:--</t>
  </si>
  <si>
    <t>21:0401:000381</t>
  </si>
  <si>
    <t>21:0134:000321</t>
  </si>
  <si>
    <t>21:0134:000321:0001:0001:00</t>
  </si>
  <si>
    <t>074F  :781039:00:------:--</t>
  </si>
  <si>
    <t>21:0401:000382</t>
  </si>
  <si>
    <t>21:0134:000322</t>
  </si>
  <si>
    <t>21:0134:000322:0001:0001:00</t>
  </si>
  <si>
    <t>074F  :781040:00:------:--</t>
  </si>
  <si>
    <t>21:0401:000383</t>
  </si>
  <si>
    <t>21:0134:000323</t>
  </si>
  <si>
    <t>21:0134:000323:0001:0001:00</t>
  </si>
  <si>
    <t>785</t>
  </si>
  <si>
    <t>44.8</t>
  </si>
  <si>
    <t>074F  :781041:80:781043:10</t>
  </si>
  <si>
    <t>21:0401:000384</t>
  </si>
  <si>
    <t>21:0134:000325</t>
  </si>
  <si>
    <t>21:0134:000325:0001:0001:02</t>
  </si>
  <si>
    <t>17.5</t>
  </si>
  <si>
    <t>074F  :781042:70:781043:10</t>
  </si>
  <si>
    <t>21:0401:000385</t>
  </si>
  <si>
    <t>21:0134:000324</t>
  </si>
  <si>
    <t>21:0134:000324:0001:0001:00</t>
  </si>
  <si>
    <t>074F  :781043:10:------:--</t>
  </si>
  <si>
    <t>21:0401:000386</t>
  </si>
  <si>
    <t>21:0134:000325:0001:0001:01</t>
  </si>
  <si>
    <t>18.5</t>
  </si>
  <si>
    <t>42.4</t>
  </si>
  <si>
    <t>074F  :781044:20:781043:10</t>
  </si>
  <si>
    <t>21:0401:000387</t>
  </si>
  <si>
    <t>21:0134:000325:0002:0001:00</t>
  </si>
  <si>
    <t>16.5</t>
  </si>
  <si>
    <t>45.4</t>
  </si>
  <si>
    <t>074F  :781045:00:------:--</t>
  </si>
  <si>
    <t>21:0401:000388</t>
  </si>
  <si>
    <t>21:0134:000326</t>
  </si>
  <si>
    <t>21:0134:000326:0001:0001:00</t>
  </si>
  <si>
    <t>2.85</t>
  </si>
  <si>
    <t>074F  :781046:00:------:--</t>
  </si>
  <si>
    <t>21:0401:000389</t>
  </si>
  <si>
    <t>21:0134:000327</t>
  </si>
  <si>
    <t>21:0134:000327:0001:0001:00</t>
  </si>
  <si>
    <t>074F  :781047:00:------:--</t>
  </si>
  <si>
    <t>21:0401:000390</t>
  </si>
  <si>
    <t>21:0134:000328</t>
  </si>
  <si>
    <t>21:0134:000328:0001:0001:00</t>
  </si>
  <si>
    <t>074F  :781048:00:------:--</t>
  </si>
  <si>
    <t>21:0401:000391</t>
  </si>
  <si>
    <t>21:0134:000329</t>
  </si>
  <si>
    <t>21:0134:000329:0001:0001:00</t>
  </si>
  <si>
    <t>074F  :781049:00:------:--</t>
  </si>
  <si>
    <t>21:0401:000392</t>
  </si>
  <si>
    <t>21:0134:000330</t>
  </si>
  <si>
    <t>21:0134:000330:0001:0001:00</t>
  </si>
  <si>
    <t>21.2</t>
  </si>
  <si>
    <t>074F  :781050:00:------:--</t>
  </si>
  <si>
    <t>21:0401:000393</t>
  </si>
  <si>
    <t>21:0134:000331</t>
  </si>
  <si>
    <t>21:0134:000331:0001:0001:00</t>
  </si>
  <si>
    <t>2400</t>
  </si>
  <si>
    <t>074F  :781051:00:------:--</t>
  </si>
  <si>
    <t>21:0401:000394</t>
  </si>
  <si>
    <t>21:0134:000332</t>
  </si>
  <si>
    <t>21:0134:000332:0001:0001:00</t>
  </si>
  <si>
    <t>074F  :781052:00:------:--</t>
  </si>
  <si>
    <t>21:0401:000395</t>
  </si>
  <si>
    <t>21:0134:000333</t>
  </si>
  <si>
    <t>21:0134:000333:0001:0001:00</t>
  </si>
  <si>
    <t>074F  :781053:00:------:--</t>
  </si>
  <si>
    <t>21:0401:000396</t>
  </si>
  <si>
    <t>21:0134:000334</t>
  </si>
  <si>
    <t>21:0134:000334:0001:0001:00</t>
  </si>
  <si>
    <t>074F  :781054:00:------:--</t>
  </si>
  <si>
    <t>21:0401:000397</t>
  </si>
  <si>
    <t>21:0134:000335</t>
  </si>
  <si>
    <t>21:0134:000335:0001:0001:00</t>
  </si>
  <si>
    <t>28.8</t>
  </si>
  <si>
    <t>074F  :781055:00:------:--</t>
  </si>
  <si>
    <t>21:0401:000398</t>
  </si>
  <si>
    <t>21:0134:000336</t>
  </si>
  <si>
    <t>21:0134:000336:0001:0001:00</t>
  </si>
  <si>
    <t>19.5</t>
  </si>
  <si>
    <t>074F  :781056:00:------:--</t>
  </si>
  <si>
    <t>21:0401:000399</t>
  </si>
  <si>
    <t>21:0134:000337</t>
  </si>
  <si>
    <t>21:0134:000337:0001:0001:00</t>
  </si>
  <si>
    <t>8.2</t>
  </si>
  <si>
    <t>71.2</t>
  </si>
  <si>
    <t>074F  :781057:00:------:--</t>
  </si>
  <si>
    <t>21:0401:000400</t>
  </si>
  <si>
    <t>21:0134:000338</t>
  </si>
  <si>
    <t>21:0134:000338:0001:0001:00</t>
  </si>
  <si>
    <t>074F  :781058:00:------:--</t>
  </si>
  <si>
    <t>21:0401:000401</t>
  </si>
  <si>
    <t>21:0134:000339</t>
  </si>
  <si>
    <t>21:0134:000339:0001:0001:00</t>
  </si>
  <si>
    <t>45.8</t>
  </si>
  <si>
    <t>074F  :781059:9H:------:--</t>
  </si>
  <si>
    <t>21:0401:000402</t>
  </si>
  <si>
    <t>074F  :781060:00:------:--</t>
  </si>
  <si>
    <t>21:0401:000403</t>
  </si>
  <si>
    <t>21:0134:000340</t>
  </si>
  <si>
    <t>21:0134:000340:0001:0001:00</t>
  </si>
  <si>
    <t>1900</t>
  </si>
  <si>
    <t>074F  :781061:80:781063:10</t>
  </si>
  <si>
    <t>21:0401:000404</t>
  </si>
  <si>
    <t>21:0134:000342</t>
  </si>
  <si>
    <t>21:0134:000342:0001:0001:02</t>
  </si>
  <si>
    <t>65.6</t>
  </si>
  <si>
    <t>074F  :781062:70:781063:10</t>
  </si>
  <si>
    <t>21:0401:000405</t>
  </si>
  <si>
    <t>21:0134:000341</t>
  </si>
  <si>
    <t>21:0134:000341:0001:0001:00</t>
  </si>
  <si>
    <t>074F  :781063:10:------:--</t>
  </si>
  <si>
    <t>21:0401:000406</t>
  </si>
  <si>
    <t>21:0134:000342:0001:0001:01</t>
  </si>
  <si>
    <t>3.55</t>
  </si>
  <si>
    <t>65.8</t>
  </si>
  <si>
    <t>074F  :781064:20:781063:10</t>
  </si>
  <si>
    <t>21:0401:000407</t>
  </si>
  <si>
    <t>21:0134:000342:0002:0001:00</t>
  </si>
  <si>
    <t>6.5</t>
  </si>
  <si>
    <t>074F  :781065:00:------:--</t>
  </si>
  <si>
    <t>21:0401:000408</t>
  </si>
  <si>
    <t>21:0134:000343</t>
  </si>
  <si>
    <t>21:0134:000343:0001:0001:00</t>
  </si>
  <si>
    <t>13.75</t>
  </si>
  <si>
    <t>074F  :781066:00:------:--</t>
  </si>
  <si>
    <t>21:0401:000409</t>
  </si>
  <si>
    <t>21:0134:000344</t>
  </si>
  <si>
    <t>21:0134:000344:0001:0001:00</t>
  </si>
  <si>
    <t>074F  :781067:00:------:--</t>
  </si>
  <si>
    <t>21:0401:000410</t>
  </si>
  <si>
    <t>21:0134:000345</t>
  </si>
  <si>
    <t>21:0134:000345:0001:0001:00</t>
  </si>
  <si>
    <t>074F  :781068:00:------:--</t>
  </si>
  <si>
    <t>21:0401:000411</t>
  </si>
  <si>
    <t>21:0134:000346</t>
  </si>
  <si>
    <t>21:0134:000346:0001:0001:00</t>
  </si>
  <si>
    <t>074F  :781069:00:------:--</t>
  </si>
  <si>
    <t>21:0401:000412</t>
  </si>
  <si>
    <t>21:0134:000347</t>
  </si>
  <si>
    <t>21:0134:000347:0001:0001:00</t>
  </si>
  <si>
    <t>074F  :781070:00:------:--</t>
  </si>
  <si>
    <t>21:0401:000413</t>
  </si>
  <si>
    <t>21:0134:000348</t>
  </si>
  <si>
    <t>21:0134:000348:0001:0001:00</t>
  </si>
  <si>
    <t>22.6</t>
  </si>
  <si>
    <t>074F  :781071:00:------:--</t>
  </si>
  <si>
    <t>21:0401:000414</t>
  </si>
  <si>
    <t>21:0134:000349</t>
  </si>
  <si>
    <t>21:0134:000349:0001:0001:00</t>
  </si>
  <si>
    <t>6.9</t>
  </si>
  <si>
    <t>074F  :781072:00:------:--</t>
  </si>
  <si>
    <t>21:0401:000415</t>
  </si>
  <si>
    <t>21:0134:000350</t>
  </si>
  <si>
    <t>21:0134:000350:0001:0001:00</t>
  </si>
  <si>
    <t>074F  :781073:00:------:--</t>
  </si>
  <si>
    <t>21:0401:000416</t>
  </si>
  <si>
    <t>21:0134:000351</t>
  </si>
  <si>
    <t>21:0134:000351:0001:0001:00</t>
  </si>
  <si>
    <t>074F  :781074:00:------:--</t>
  </si>
  <si>
    <t>21:0401:000417</t>
  </si>
  <si>
    <t>21:0134:000352</t>
  </si>
  <si>
    <t>21:0134:000352:0001:0001:00</t>
  </si>
  <si>
    <t>5.85</t>
  </si>
  <si>
    <t>074F  :781075:00:------:--</t>
  </si>
  <si>
    <t>21:0401:000418</t>
  </si>
  <si>
    <t>21:0134:000353</t>
  </si>
  <si>
    <t>21:0134:000353:0001:0001:00</t>
  </si>
  <si>
    <t>525</t>
  </si>
  <si>
    <t>074F  :781076:9B:------:--</t>
  </si>
  <si>
    <t>21:0401:000419</t>
  </si>
  <si>
    <t>910</t>
  </si>
  <si>
    <t>19.6</t>
  </si>
  <si>
    <t>074F  :781077:00:------:--</t>
  </si>
  <si>
    <t>21:0401:000420</t>
  </si>
  <si>
    <t>21:0134:000354</t>
  </si>
  <si>
    <t>21:0134:000354:0001:0001:00</t>
  </si>
  <si>
    <t>41.2</t>
  </si>
  <si>
    <t>074F  :781078:00:------:--</t>
  </si>
  <si>
    <t>21:0401:000421</t>
  </si>
  <si>
    <t>21:0134:000355</t>
  </si>
  <si>
    <t>21:0134:000355:0001:0001:00</t>
  </si>
  <si>
    <t>46.6</t>
  </si>
  <si>
    <t>074F  :781079:00:------:--</t>
  </si>
  <si>
    <t>21:0401:000422</t>
  </si>
  <si>
    <t>21:0134:000356</t>
  </si>
  <si>
    <t>21:0134:000356:0001:0001:00</t>
  </si>
  <si>
    <t>8.25</t>
  </si>
  <si>
    <t>44.4</t>
  </si>
  <si>
    <t>074F  :781080:00:------:--</t>
  </si>
  <si>
    <t>21:0401:000423</t>
  </si>
  <si>
    <t>21:0134:000357</t>
  </si>
  <si>
    <t>21:0134:000357:0001:0001:00</t>
  </si>
  <si>
    <t>074F  :781081:80:781084:10</t>
  </si>
  <si>
    <t>21:0401:000424</t>
  </si>
  <si>
    <t>21:0134:000360</t>
  </si>
  <si>
    <t>21:0134:000360:0001:0001:02</t>
  </si>
  <si>
    <t>074F  :781082:00:------:--</t>
  </si>
  <si>
    <t>21:0401:000425</t>
  </si>
  <si>
    <t>21:0134:000358</t>
  </si>
  <si>
    <t>21:0134:000358:0001:0001:00</t>
  </si>
  <si>
    <t>074F  :781083:70:781084:10</t>
  </si>
  <si>
    <t>21:0401:000426</t>
  </si>
  <si>
    <t>21:0134:000359</t>
  </si>
  <si>
    <t>21:0134:000359:0001:0001:00</t>
  </si>
  <si>
    <t>074F  :781084:10:------:--</t>
  </si>
  <si>
    <t>21:0401:000427</t>
  </si>
  <si>
    <t>21:0134:000360:0001:0001:01</t>
  </si>
  <si>
    <t>074F  :781085:20:781084:10</t>
  </si>
  <si>
    <t>21:0401:000428</t>
  </si>
  <si>
    <t>21:0134:000360:0002:0001:00</t>
  </si>
  <si>
    <t>074F  :781086:00:------:--</t>
  </si>
  <si>
    <t>21:0401:000429</t>
  </si>
  <si>
    <t>21:0134:000361</t>
  </si>
  <si>
    <t>21:0134:000361:0001:0001:00</t>
  </si>
  <si>
    <t>074F  :781087:00:------:--</t>
  </si>
  <si>
    <t>21:0401:000430</t>
  </si>
  <si>
    <t>21:0134:000362</t>
  </si>
  <si>
    <t>21:0134:000362:0001:0001:00</t>
  </si>
  <si>
    <t>55.4</t>
  </si>
  <si>
    <t>074F  :781088:00:------:--</t>
  </si>
  <si>
    <t>21:0401:000431</t>
  </si>
  <si>
    <t>21:0134:000363</t>
  </si>
  <si>
    <t>21:0134:000363:0001:0001:00</t>
  </si>
  <si>
    <t>37.8</t>
  </si>
  <si>
    <t>074F  :781089:00:------:--</t>
  </si>
  <si>
    <t>21:0401:000432</t>
  </si>
  <si>
    <t>21:0134:000364</t>
  </si>
  <si>
    <t>21:0134:000364:0001:0001:00</t>
  </si>
  <si>
    <t>074F  :781090:00:------:--</t>
  </si>
  <si>
    <t>21:0401:000433</t>
  </si>
  <si>
    <t>21:0134:000365</t>
  </si>
  <si>
    <t>21:0134:000365:0001:0001:00</t>
  </si>
  <si>
    <t>795</t>
  </si>
  <si>
    <t>11.25</t>
  </si>
  <si>
    <t>34.8</t>
  </si>
  <si>
    <t>074F  :781091:00:------:--</t>
  </si>
  <si>
    <t>21:0401:000434</t>
  </si>
  <si>
    <t>21:0134:000366</t>
  </si>
  <si>
    <t>21:0134:000366:0001:0001:00</t>
  </si>
  <si>
    <t>074F  :781092:00:------:--</t>
  </si>
  <si>
    <t>21:0401:000435</t>
  </si>
  <si>
    <t>21:0134:000367</t>
  </si>
  <si>
    <t>21:0134:000367:0001:0001:00</t>
  </si>
  <si>
    <t>074F  :781093:00:------:--</t>
  </si>
  <si>
    <t>21:0401:000436</t>
  </si>
  <si>
    <t>21:0134:000368</t>
  </si>
  <si>
    <t>21:0134:000368:0001:0001:00</t>
  </si>
  <si>
    <t>074F  :781094:00:------:--</t>
  </si>
  <si>
    <t>21:0401:000437</t>
  </si>
  <si>
    <t>21:0134:000369</t>
  </si>
  <si>
    <t>21:0134:000369:0001:0001:00</t>
  </si>
  <si>
    <t>6.8</t>
  </si>
  <si>
    <t>074F  :781095:00:------:--</t>
  </si>
  <si>
    <t>21:0401:000438</t>
  </si>
  <si>
    <t>21:0134:000370</t>
  </si>
  <si>
    <t>21:0134:000370:0001:0001:00</t>
  </si>
  <si>
    <t>074F  :781096:00:------:--</t>
  </si>
  <si>
    <t>21:0401:000439</t>
  </si>
  <si>
    <t>21:0134:000371</t>
  </si>
  <si>
    <t>21:0134:000371:0001:0001:00</t>
  </si>
  <si>
    <t>074F  :781097:00:------:--</t>
  </si>
  <si>
    <t>21:0401:000440</t>
  </si>
  <si>
    <t>21:0134:000372</t>
  </si>
  <si>
    <t>21:0134:000372:0001:0001:00</t>
  </si>
  <si>
    <t>074F  :781098:00:------:--</t>
  </si>
  <si>
    <t>21:0401:000441</t>
  </si>
  <si>
    <t>21:0134:000373</t>
  </si>
  <si>
    <t>21:0134:000373:0001:0001:00</t>
  </si>
  <si>
    <t>6.1</t>
  </si>
  <si>
    <t>074F  :781099:9H:------:--</t>
  </si>
  <si>
    <t>21:0401:000442</t>
  </si>
  <si>
    <t>074F  :781100:00:------:--</t>
  </si>
  <si>
    <t>21:0401:000443</t>
  </si>
  <si>
    <t>21:0134:000374</t>
  </si>
  <si>
    <t>21:0134:000374:0001:0001:00</t>
  </si>
  <si>
    <t>074F  :781101:80:781104:20</t>
  </si>
  <si>
    <t>21:0401:000444</t>
  </si>
  <si>
    <t>21:0134:000376</t>
  </si>
  <si>
    <t>21:0134:000376:0002:0001:02</t>
  </si>
  <si>
    <t>074F  :781102:70:781103:10</t>
  </si>
  <si>
    <t>21:0401:000445</t>
  </si>
  <si>
    <t>21:0134:000375</t>
  </si>
  <si>
    <t>21:0134:000375:0001:0001:00</t>
  </si>
  <si>
    <t>074F  :781103:10:------:--</t>
  </si>
  <si>
    <t>21:0401:000446</t>
  </si>
  <si>
    <t>21:0134:000376:0001:0001:00</t>
  </si>
  <si>
    <t>074F  :781104:20:781103:10</t>
  </si>
  <si>
    <t>21:0401:000447</t>
  </si>
  <si>
    <t>21:0134:000376:0002:0001:01</t>
  </si>
  <si>
    <t>074F  :781105:00:------:--</t>
  </si>
  <si>
    <t>21:0401:000448</t>
  </si>
  <si>
    <t>21:0134:000377</t>
  </si>
  <si>
    <t>21:0134:000377:0001:0001:00</t>
  </si>
  <si>
    <t>074F  :781106:00:------:--</t>
  </si>
  <si>
    <t>21:0401:000449</t>
  </si>
  <si>
    <t>21:0134:000378</t>
  </si>
  <si>
    <t>21:0134:000378:0001:0001:00</t>
  </si>
  <si>
    <t>074F  :781107:9F:------:--</t>
  </si>
  <si>
    <t>21:0401:000450</t>
  </si>
  <si>
    <t>2950</t>
  </si>
  <si>
    <t>12.6</t>
  </si>
  <si>
    <t>074F  :781108:00:------:--</t>
  </si>
  <si>
    <t>21:0401:000451</t>
  </si>
  <si>
    <t>21:0134:000379</t>
  </si>
  <si>
    <t>21:0134:000379:0001:0001:00</t>
  </si>
  <si>
    <t>074F  :781109:00:------:--</t>
  </si>
  <si>
    <t>21:0401:000452</t>
  </si>
  <si>
    <t>21:0134:000380</t>
  </si>
  <si>
    <t>21:0134:000380:0001:0001:00</t>
  </si>
  <si>
    <t>074F  :781110:00:------:--</t>
  </si>
  <si>
    <t>21:0401:000453</t>
  </si>
  <si>
    <t>21:0134:000381</t>
  </si>
  <si>
    <t>21:0134:000381:0001:0001:00</t>
  </si>
  <si>
    <t>1950</t>
  </si>
  <si>
    <t>074F  :781111:00:------:--</t>
  </si>
  <si>
    <t>21:0401:000454</t>
  </si>
  <si>
    <t>21:0134:000382</t>
  </si>
  <si>
    <t>21:0134:000382:0001:0001:00</t>
  </si>
  <si>
    <t>074F  :781112:00:------:--</t>
  </si>
  <si>
    <t>21:0401:000455</t>
  </si>
  <si>
    <t>21:0134:000383</t>
  </si>
  <si>
    <t>21:0134:000383:0001:0001:00</t>
  </si>
  <si>
    <t>074F  :781113:00:------:--</t>
  </si>
  <si>
    <t>21:0401:000456</t>
  </si>
  <si>
    <t>21:0134:000384</t>
  </si>
  <si>
    <t>21:0134:000384:0001:0001:00</t>
  </si>
  <si>
    <t>074F  :781114:00:------:--</t>
  </si>
  <si>
    <t>21:0401:000457</t>
  </si>
  <si>
    <t>21:0134:000385</t>
  </si>
  <si>
    <t>21:0134:000385:0001:0001:00</t>
  </si>
  <si>
    <t>44.2</t>
  </si>
  <si>
    <t>074F  :781115:00:------:--</t>
  </si>
  <si>
    <t>21:0401:000458</t>
  </si>
  <si>
    <t>21:0134:000386</t>
  </si>
  <si>
    <t>21:0134:000386:0001:0001:00</t>
  </si>
  <si>
    <t>074F  :781116:00:------:--</t>
  </si>
  <si>
    <t>21:0401:000459</t>
  </si>
  <si>
    <t>21:0134:000387</t>
  </si>
  <si>
    <t>21:0134:000387:0001:0001:00</t>
  </si>
  <si>
    <t>074F  :781117:00:------:--</t>
  </si>
  <si>
    <t>21:0401:000460</t>
  </si>
  <si>
    <t>21:0134:000388</t>
  </si>
  <si>
    <t>21:0134:000388:0001:0001:00</t>
  </si>
  <si>
    <t>074F  :781118:00:------:--</t>
  </si>
  <si>
    <t>21:0401:000461</t>
  </si>
  <si>
    <t>21:0134:000389</t>
  </si>
  <si>
    <t>21:0134:000389:0001:0001:00</t>
  </si>
  <si>
    <t>13.5</t>
  </si>
  <si>
    <t>074F  :781119:00:------:--</t>
  </si>
  <si>
    <t>21:0401:000462</t>
  </si>
  <si>
    <t>21:0134:000390</t>
  </si>
  <si>
    <t>21:0134:000390:0001:0001:00</t>
  </si>
  <si>
    <t>5.8</t>
  </si>
  <si>
    <t>074F  :781120:00:------:--</t>
  </si>
  <si>
    <t>21:0401:000463</t>
  </si>
  <si>
    <t>21:0134:000391</t>
  </si>
  <si>
    <t>21:0134:000391:0001:0001:00</t>
  </si>
  <si>
    <t>41.8</t>
  </si>
  <si>
    <t>074F  :781121:80:781124:10</t>
  </si>
  <si>
    <t>21:0401:000464</t>
  </si>
  <si>
    <t>21:0134:000393</t>
  </si>
  <si>
    <t>21:0134:000393:0001:0001:02</t>
  </si>
  <si>
    <t>074F  :781122:9H:------:--</t>
  </si>
  <si>
    <t>21:0401:000465</t>
  </si>
  <si>
    <t>8.8</t>
  </si>
  <si>
    <t>074F  :781123:70:781124:10</t>
  </si>
  <si>
    <t>21:0401:000466</t>
  </si>
  <si>
    <t>21:0134:000392</t>
  </si>
  <si>
    <t>21:0134:000392:0001:0001:00</t>
  </si>
  <si>
    <t>37</t>
  </si>
  <si>
    <t>074F  :781124:10:------:--</t>
  </si>
  <si>
    <t>21:0401:000467</t>
  </si>
  <si>
    <t>21:0134:000393:0001:0001:01</t>
  </si>
  <si>
    <t>37.2</t>
  </si>
  <si>
    <t>074F  :781125:20:781124:10</t>
  </si>
  <si>
    <t>21:0401:000468</t>
  </si>
  <si>
    <t>21:0134:000393:0002:0001:00</t>
  </si>
  <si>
    <t>074F  :781126:00:------:--</t>
  </si>
  <si>
    <t>21:0401:000469</t>
  </si>
  <si>
    <t>21:0134:000394</t>
  </si>
  <si>
    <t>21:0134:000394:0001:0001:00</t>
  </si>
  <si>
    <t>165</t>
  </si>
  <si>
    <t>074F  :781127:00:------:--</t>
  </si>
  <si>
    <t>21:0401:000470</t>
  </si>
  <si>
    <t>21:0134:000395</t>
  </si>
  <si>
    <t>21:0134:000395:0001:0001:00</t>
  </si>
  <si>
    <t>45.6</t>
  </si>
  <si>
    <t>074F  :781128:00:------:--</t>
  </si>
  <si>
    <t>21:0401:000471</t>
  </si>
  <si>
    <t>21:0134:000396</t>
  </si>
  <si>
    <t>21:0134:000396:0001:0001:00</t>
  </si>
  <si>
    <t>074F  :781129:00:------:--</t>
  </si>
  <si>
    <t>21:0401:000472</t>
  </si>
  <si>
    <t>21:0134:000397</t>
  </si>
  <si>
    <t>21:0134:000397:0001:0001:00</t>
  </si>
  <si>
    <t>074F  :781130:00:------:--</t>
  </si>
  <si>
    <t>21:0401:000473</t>
  </si>
  <si>
    <t>21:0134:000398</t>
  </si>
  <si>
    <t>21:0134:000398:0001:0001:00</t>
  </si>
  <si>
    <t>435</t>
  </si>
  <si>
    <t>074F  :781131:00:------:--</t>
  </si>
  <si>
    <t>21:0401:000474</t>
  </si>
  <si>
    <t>21:0134:000399</t>
  </si>
  <si>
    <t>21:0134:000399:0001:0001:00</t>
  </si>
  <si>
    <t>5.45</t>
  </si>
  <si>
    <t>074F  :781132:00:------:--</t>
  </si>
  <si>
    <t>21:0401:000475</t>
  </si>
  <si>
    <t>21:0134:000400</t>
  </si>
  <si>
    <t>21:0134:000400:0001:0001:00</t>
  </si>
  <si>
    <t>074F  :781133:00:------:--</t>
  </si>
  <si>
    <t>21:0401:000476</t>
  </si>
  <si>
    <t>21:0134:000401</t>
  </si>
  <si>
    <t>21:0134:000401:0001:0001:00</t>
  </si>
  <si>
    <t>93.2</t>
  </si>
  <si>
    <t>074F  :781134:00:------:--</t>
  </si>
  <si>
    <t>21:0401:000477</t>
  </si>
  <si>
    <t>21:0134:000402</t>
  </si>
  <si>
    <t>21:0134:000402:0001:0001:00</t>
  </si>
  <si>
    <t>73.4</t>
  </si>
  <si>
    <t>074F  :781135:00:------:--</t>
  </si>
  <si>
    <t>21:0401:000478</t>
  </si>
  <si>
    <t>21:0134:000403</t>
  </si>
  <si>
    <t>21:0134:000403:0001:0001:00</t>
  </si>
  <si>
    <t>074F  :781136:00:------:--</t>
  </si>
  <si>
    <t>21:0401:000479</t>
  </si>
  <si>
    <t>21:0134:000404</t>
  </si>
  <si>
    <t>21:0134:000404:0001:0001:00</t>
  </si>
  <si>
    <t>074F  :781137:00:------:--</t>
  </si>
  <si>
    <t>21:0401:000480</t>
  </si>
  <si>
    <t>21:0134:000405</t>
  </si>
  <si>
    <t>21:0134:000405:0001:0001:00</t>
  </si>
  <si>
    <t>074F  :781138:00:------:--</t>
  </si>
  <si>
    <t>21:0401:000481</t>
  </si>
  <si>
    <t>21:0134:000406</t>
  </si>
  <si>
    <t>21:0134:000406:0001:0001:00</t>
  </si>
  <si>
    <t>074F  :781139:00:------:--</t>
  </si>
  <si>
    <t>21:0401:000482</t>
  </si>
  <si>
    <t>21:0134:000407</t>
  </si>
  <si>
    <t>21:0134:000407:0001:0001:00</t>
  </si>
  <si>
    <t>074F  :781140:00:------:--</t>
  </si>
  <si>
    <t>21:0401:000483</t>
  </si>
  <si>
    <t>21:0134:000408</t>
  </si>
  <si>
    <t>21:0134:000408:0001:0001:00</t>
  </si>
  <si>
    <t>074F  :781141:80:781145:10</t>
  </si>
  <si>
    <t>21:0401:000484</t>
  </si>
  <si>
    <t>21:0134:000412</t>
  </si>
  <si>
    <t>21:0134:000412:0001:0001:02</t>
  </si>
  <si>
    <t>074F  :781142:00:------:--</t>
  </si>
  <si>
    <t>21:0401:000485</t>
  </si>
  <si>
    <t>21:0134:000409</t>
  </si>
  <si>
    <t>21:0134:000409:0001:0001:00</t>
  </si>
  <si>
    <t>074F  :781143:00:------:--</t>
  </si>
  <si>
    <t>21:0401:000486</t>
  </si>
  <si>
    <t>21:0134:000410</t>
  </si>
  <si>
    <t>21:0134:000410:0001:0001:00</t>
  </si>
  <si>
    <t>074F  :781144:70:781145:10</t>
  </si>
  <si>
    <t>21:0401:000487</t>
  </si>
  <si>
    <t>21:0134:000411</t>
  </si>
  <si>
    <t>21:0134:000411:0001:0001:00</t>
  </si>
  <si>
    <t>36.4</t>
  </si>
  <si>
    <t>074F  :781145:10:------:--</t>
  </si>
  <si>
    <t>21:0401:000488</t>
  </si>
  <si>
    <t>21:0134:000412:0001:0001:01</t>
  </si>
  <si>
    <t>43.8</t>
  </si>
  <si>
    <t>074F  :781146:20:781145:10</t>
  </si>
  <si>
    <t>21:0401:000489</t>
  </si>
  <si>
    <t>21:0134:000412:0002:0001:00</t>
  </si>
  <si>
    <t>074F  :781147:00:------:--</t>
  </si>
  <si>
    <t>21:0401:000490</t>
  </si>
  <si>
    <t>21:0134:000413</t>
  </si>
  <si>
    <t>21:0134:000413:0001:0001:00</t>
  </si>
  <si>
    <t>074F  :781148:00:------:--</t>
  </si>
  <si>
    <t>21:0401:000491</t>
  </si>
  <si>
    <t>21:0134:000414</t>
  </si>
  <si>
    <t>21:0134:000414:0001:0001:00</t>
  </si>
  <si>
    <t>3.8</t>
  </si>
  <si>
    <t>074F  :781149:9H:------:--</t>
  </si>
  <si>
    <t>21:0401:000492</t>
  </si>
  <si>
    <t>074F  :781150:00:------:--</t>
  </si>
  <si>
    <t>21:0401:000493</t>
  </si>
  <si>
    <t>21:0134:000415</t>
  </si>
  <si>
    <t>21:0134:000415:0001:0001:00</t>
  </si>
  <si>
    <t>074F  :781151:00:------:--</t>
  </si>
  <si>
    <t>21:0401:000494</t>
  </si>
  <si>
    <t>21:0134:000416</t>
  </si>
  <si>
    <t>21:0134:000416:0001:0001:00</t>
  </si>
  <si>
    <t>074F  :781152:00:------:--</t>
  </si>
  <si>
    <t>21:0401:000495</t>
  </si>
  <si>
    <t>21:0134:000417</t>
  </si>
  <si>
    <t>21:0134:000417:0001:0001:00</t>
  </si>
  <si>
    <t>074F  :781153:00:------:--</t>
  </si>
  <si>
    <t>21:0401:000496</t>
  </si>
  <si>
    <t>21:0134:000418</t>
  </si>
  <si>
    <t>21:0134:000418:0001:0001:00</t>
  </si>
  <si>
    <t>074F  :781154:00:------:--</t>
  </si>
  <si>
    <t>21:0401:000497</t>
  </si>
  <si>
    <t>21:0134:000419</t>
  </si>
  <si>
    <t>21:0134:000419:0001:0001:00</t>
  </si>
  <si>
    <t>074F  :781155:00:------:--</t>
  </si>
  <si>
    <t>21:0401:000498</t>
  </si>
  <si>
    <t>21:0134:000420</t>
  </si>
  <si>
    <t>21:0134:000420:0001:0001:00</t>
  </si>
  <si>
    <t>79.2</t>
  </si>
  <si>
    <t>074F  :781156:00:------:--</t>
  </si>
  <si>
    <t>21:0401:000499</t>
  </si>
  <si>
    <t>21:0134:000421</t>
  </si>
  <si>
    <t>21:0134:000421:0001:0001:00</t>
  </si>
  <si>
    <t>074F  :781157:00:------:--</t>
  </si>
  <si>
    <t>21:0401:000500</t>
  </si>
  <si>
    <t>21:0134:000422</t>
  </si>
  <si>
    <t>21:0134:000422:0001:0001:00</t>
  </si>
  <si>
    <t>074F  :781158:00:------:--</t>
  </si>
  <si>
    <t>21:0401:000501</t>
  </si>
  <si>
    <t>21:0134:000423</t>
  </si>
  <si>
    <t>21:0134:000423:0001:0001:00</t>
  </si>
  <si>
    <t>074F  :781159:00:------:--</t>
  </si>
  <si>
    <t>21:0401:000502</t>
  </si>
  <si>
    <t>21:0134:000424</t>
  </si>
  <si>
    <t>21:0134:000424:0001:0001:00</t>
  </si>
  <si>
    <t>074F  :781160:00:------:--</t>
  </si>
  <si>
    <t>21:0401:000503</t>
  </si>
  <si>
    <t>21:0134:000425</t>
  </si>
  <si>
    <t>21:0134:000425:0001:0001:00</t>
  </si>
  <si>
    <t>1250</t>
  </si>
  <si>
    <t>074F  :781161:80:781163:10</t>
  </si>
  <si>
    <t>21:0401:000504</t>
  </si>
  <si>
    <t>21:0134:000427</t>
  </si>
  <si>
    <t>21:0134:000427:0001:0001:02</t>
  </si>
  <si>
    <t>074F  :781162:70:781163:10</t>
  </si>
  <si>
    <t>21:0401:000505</t>
  </si>
  <si>
    <t>21:0134:000426</t>
  </si>
  <si>
    <t>21:0134:000426:0001:0001:00</t>
  </si>
  <si>
    <t>6300</t>
  </si>
  <si>
    <t>27.5</t>
  </si>
  <si>
    <t>38.6</t>
  </si>
  <si>
    <t>074F  :781163:10:------:--</t>
  </si>
  <si>
    <t>21:0401:000506</t>
  </si>
  <si>
    <t>21:0134:000427:0001:0001:01</t>
  </si>
  <si>
    <t>074F  :781164:20:781163:10</t>
  </si>
  <si>
    <t>21:0401:000507</t>
  </si>
  <si>
    <t>21:0134:000427:0002:0001:00</t>
  </si>
  <si>
    <t>850</t>
  </si>
  <si>
    <t>074F  :781165:00:------:--</t>
  </si>
  <si>
    <t>21:0401:000508</t>
  </si>
  <si>
    <t>21:0134:000428</t>
  </si>
  <si>
    <t>21:0134:000428:0001:0001:00</t>
  </si>
  <si>
    <t>15.5</t>
  </si>
  <si>
    <t>074F  :781166:9B:------:--</t>
  </si>
  <si>
    <t>21:0401:000509</t>
  </si>
  <si>
    <t>920</t>
  </si>
  <si>
    <t>074F  :781167:00:------:--</t>
  </si>
  <si>
    <t>21:0401:000510</t>
  </si>
  <si>
    <t>21:0134:000429</t>
  </si>
  <si>
    <t>21:0134:000429:0001:0001:00</t>
  </si>
  <si>
    <t>36.8</t>
  </si>
  <si>
    <t>074F  :781168:00:------:--</t>
  </si>
  <si>
    <t>21:0401:000511</t>
  </si>
  <si>
    <t>21:0134:000430</t>
  </si>
  <si>
    <t>21:0134:000430:0001:0001:00</t>
  </si>
  <si>
    <t>39.4</t>
  </si>
  <si>
    <t>074F  :781169:00:------:--</t>
  </si>
  <si>
    <t>21:0401:000512</t>
  </si>
  <si>
    <t>21:0134:000431</t>
  </si>
  <si>
    <t>21:0134:000431:0001:0001:00</t>
  </si>
  <si>
    <t>074F  :781170:00:------:--</t>
  </si>
  <si>
    <t>21:0401:000513</t>
  </si>
  <si>
    <t>21:0134:000432</t>
  </si>
  <si>
    <t>21:0134:000432:0001:0001:00</t>
  </si>
  <si>
    <t>074F  :781171:00:------:--</t>
  </si>
  <si>
    <t>21:0401:000514</t>
  </si>
  <si>
    <t>21:0134:000433</t>
  </si>
  <si>
    <t>21:0134:000433:0001:0001:00</t>
  </si>
  <si>
    <t>074F  :781172:00:------:--</t>
  </si>
  <si>
    <t>21:0401:000515</t>
  </si>
  <si>
    <t>21:0134:000434</t>
  </si>
  <si>
    <t>21:0134:000434:0001:0001:00</t>
  </si>
  <si>
    <t>074F  :781173:00:------:--</t>
  </si>
  <si>
    <t>21:0401:000516</t>
  </si>
  <si>
    <t>21:0134:000435</t>
  </si>
  <si>
    <t>21:0134:000435:0001:0001:00</t>
  </si>
  <si>
    <t>074F  :781174:00:------:--</t>
  </si>
  <si>
    <t>21:0401:000517</t>
  </si>
  <si>
    <t>21:0134:000436</t>
  </si>
  <si>
    <t>21:0134:000436:0001:0001:00</t>
  </si>
  <si>
    <t>32.2</t>
  </si>
  <si>
    <t>074F  :781175:00:------:--</t>
  </si>
  <si>
    <t>21:0401:000518</t>
  </si>
  <si>
    <t>21:0134:000437</t>
  </si>
  <si>
    <t>21:0134:000437:0001:0001:00</t>
  </si>
  <si>
    <t>074F  :781176:00:------:--</t>
  </si>
  <si>
    <t>21:0401:000519</t>
  </si>
  <si>
    <t>21:0134:000438</t>
  </si>
  <si>
    <t>21:0134:000438:0001:0001:00</t>
  </si>
  <si>
    <t>074F  :781177:00:------:--</t>
  </si>
  <si>
    <t>21:0401:000520</t>
  </si>
  <si>
    <t>21:0134:000439</t>
  </si>
  <si>
    <t>21:0134:000439:0001:0001:00</t>
  </si>
  <si>
    <t>2.7</t>
  </si>
  <si>
    <t>074F  :781178:00:------:--</t>
  </si>
  <si>
    <t>21:0401:000521</t>
  </si>
  <si>
    <t>21:0134:000440</t>
  </si>
  <si>
    <t>21:0134:000440:0001:0001:00</t>
  </si>
  <si>
    <t>485</t>
  </si>
  <si>
    <t>12.5</t>
  </si>
  <si>
    <t>074F  :781179:00:------:--</t>
  </si>
  <si>
    <t>21:0401:000522</t>
  </si>
  <si>
    <t>21:0134:000441</t>
  </si>
  <si>
    <t>21:0134:000441:0001:0001:00</t>
  </si>
  <si>
    <t>074F  :781180:00:------:--</t>
  </si>
  <si>
    <t>21:0401:000523</t>
  </si>
  <si>
    <t>21:0134:000442</t>
  </si>
  <si>
    <t>21:0134:000442:0001:0001:00</t>
  </si>
  <si>
    <t>074F  :781181:80:781184:10</t>
  </si>
  <si>
    <t>21:0401:000524</t>
  </si>
  <si>
    <t>21:0134:000445</t>
  </si>
  <si>
    <t>21:0134:000445:0001:0001:02</t>
  </si>
  <si>
    <t>074F  :781182:00:------:--</t>
  </si>
  <si>
    <t>21:0401:000525</t>
  </si>
  <si>
    <t>21:0134:000443</t>
  </si>
  <si>
    <t>21:0134:000443:0001:0001:00</t>
  </si>
  <si>
    <t>174</t>
  </si>
  <si>
    <t>2.6</t>
  </si>
  <si>
    <t>074F  :781183:70:781184:10</t>
  </si>
  <si>
    <t>21:0401:000526</t>
  </si>
  <si>
    <t>21:0134:000444</t>
  </si>
  <si>
    <t>21:0134:000444:0001:0001:00</t>
  </si>
  <si>
    <t>074F  :781184:10:------:--</t>
  </si>
  <si>
    <t>21:0401:000527</t>
  </si>
  <si>
    <t>21:0134:000445:0001:0001:01</t>
  </si>
  <si>
    <t>074F  :781185:20:781184:10</t>
  </si>
  <si>
    <t>21:0401:000528</t>
  </si>
  <si>
    <t>21:0134:000445:0002:0001:00</t>
  </si>
  <si>
    <t>074F  :781186:00:------:--</t>
  </si>
  <si>
    <t>21:0401:000529</t>
  </si>
  <si>
    <t>21:0134:000446</t>
  </si>
  <si>
    <t>21:0134:000446:0001:0001:00</t>
  </si>
  <si>
    <t>5.7</t>
  </si>
  <si>
    <t>31.2</t>
  </si>
  <si>
    <t>074F  :781187:00:------:--</t>
  </si>
  <si>
    <t>21:0401:000530</t>
  </si>
  <si>
    <t>21:0134:000447</t>
  </si>
  <si>
    <t>21:0134:000447:0001:0001:00</t>
  </si>
  <si>
    <t>20.2</t>
  </si>
  <si>
    <t>074F  :781188:00:------:--</t>
  </si>
  <si>
    <t>21:0401:000531</t>
  </si>
  <si>
    <t>21:0134:000448</t>
  </si>
  <si>
    <t>21:0134:000448:0001:0001:00</t>
  </si>
  <si>
    <t>074F  :781189:9B:------:--</t>
  </si>
  <si>
    <t>21:0401:000532</t>
  </si>
  <si>
    <t>074F  :781190:00:------:--</t>
  </si>
  <si>
    <t>21:0401:000533</t>
  </si>
  <si>
    <t>21:0134:000449</t>
  </si>
  <si>
    <t>21:0134:000449:0001:0001:00</t>
  </si>
  <si>
    <t>62.2</t>
  </si>
  <si>
    <t>074F  :781191:00:------:--</t>
  </si>
  <si>
    <t>21:0401:000534</t>
  </si>
  <si>
    <t>21:0134:000450</t>
  </si>
  <si>
    <t>21:0134:000450:0001:0001:00</t>
  </si>
  <si>
    <t>4.2</t>
  </si>
  <si>
    <t>35.6</t>
  </si>
  <si>
    <t>074F  :781192:00:------:--</t>
  </si>
  <si>
    <t>21:0401:000535</t>
  </si>
  <si>
    <t>21:0134:000451</t>
  </si>
  <si>
    <t>21:0134:000451:0001:0001:00</t>
  </si>
  <si>
    <t>27.4</t>
  </si>
  <si>
    <t>074F  :781193:00:------:--</t>
  </si>
  <si>
    <t>21:0401:000536</t>
  </si>
  <si>
    <t>21:0134:000452</t>
  </si>
  <si>
    <t>21:0134:000452:0001:0001:00</t>
  </si>
  <si>
    <t>074F  :781194:00:------:--</t>
  </si>
  <si>
    <t>21:0401:000537</t>
  </si>
  <si>
    <t>21:0134:000453</t>
  </si>
  <si>
    <t>21:0134:000453:0001:0001:00</t>
  </si>
  <si>
    <t>074F  :781195:00:------:--</t>
  </si>
  <si>
    <t>21:0401:000538</t>
  </si>
  <si>
    <t>21:0134:000454</t>
  </si>
  <si>
    <t>21:0134:000454:0001:0001:00</t>
  </si>
  <si>
    <t>074F  :781196:00:------:--</t>
  </si>
  <si>
    <t>21:0401:000539</t>
  </si>
  <si>
    <t>21:0134:000455</t>
  </si>
  <si>
    <t>21:0134:000455:0001:0001:00</t>
  </si>
  <si>
    <t>75.4</t>
  </si>
  <si>
    <t>074F  :781197:00:------:--</t>
  </si>
  <si>
    <t>21:0401:000540</t>
  </si>
  <si>
    <t>21:0134:000456</t>
  </si>
  <si>
    <t>21:0134:000456:0001:0001:00</t>
  </si>
  <si>
    <t>074F  :781198:00:------:--</t>
  </si>
  <si>
    <t>21:0401:000541</t>
  </si>
  <si>
    <t>21:0134:000457</t>
  </si>
  <si>
    <t>21:0134:000457:0001:0001:00</t>
  </si>
  <si>
    <t>074F  :781199:00:------:--</t>
  </si>
  <si>
    <t>21:0401:000542</t>
  </si>
  <si>
    <t>21:0134:000458</t>
  </si>
  <si>
    <t>21:0134:000458:0001:0001:00</t>
  </si>
  <si>
    <t>074F  :781200:00:------:--</t>
  </si>
  <si>
    <t>21:0401:000543</t>
  </si>
  <si>
    <t>21:0134:000459</t>
  </si>
  <si>
    <t>21:0134:000459:0001:0001:00</t>
  </si>
  <si>
    <t>074F  :781201:80:781205:20</t>
  </si>
  <si>
    <t>21:0401:000544</t>
  </si>
  <si>
    <t>21:0134:000461</t>
  </si>
  <si>
    <t>21:0134:000461:0002:0001:02</t>
  </si>
  <si>
    <t>074F  :781202:70:781204:10</t>
  </si>
  <si>
    <t>21:0401:000545</t>
  </si>
  <si>
    <t>21:0134:000460</t>
  </si>
  <si>
    <t>21:0134:000460:0001:0001:00</t>
  </si>
  <si>
    <t>074F  :781203:9H:------:--</t>
  </si>
  <si>
    <t>21:0401:000546</t>
  </si>
  <si>
    <t>074F  :781204:10:------:--</t>
  </si>
  <si>
    <t>21:0401:000547</t>
  </si>
  <si>
    <t>21:0134:000461:0001:0001:00</t>
  </si>
  <si>
    <t>074F  :781205:20:781204:10</t>
  </si>
  <si>
    <t>21:0401:000548</t>
  </si>
  <si>
    <t>21:0134:000461:0002:0001:01</t>
  </si>
  <si>
    <t>074F  :781206:00:------:--</t>
  </si>
  <si>
    <t>21:0401:000549</t>
  </si>
  <si>
    <t>21:0134:000462</t>
  </si>
  <si>
    <t>21:0134:000462:0001:0001:00</t>
  </si>
  <si>
    <t>074F  :781207:00:------:--</t>
  </si>
  <si>
    <t>21:0401:000550</t>
  </si>
  <si>
    <t>21:0134:000463</t>
  </si>
  <si>
    <t>21:0134:000463:0001:0001:00</t>
  </si>
  <si>
    <t>39</t>
  </si>
  <si>
    <t>074F  :781208:00:------:--</t>
  </si>
  <si>
    <t>21:0401:000551</t>
  </si>
  <si>
    <t>21:0134:000464</t>
  </si>
  <si>
    <t>21:0134:000464:0001:0001:00</t>
  </si>
  <si>
    <t>4.6</t>
  </si>
  <si>
    <t>074F  :781209:00:------:--</t>
  </si>
  <si>
    <t>21:0401:000552</t>
  </si>
  <si>
    <t>21:0134:000465</t>
  </si>
  <si>
    <t>21:0134:000465:0001:0001:00</t>
  </si>
  <si>
    <t>074F  :781210:00:------:--</t>
  </si>
  <si>
    <t>21:0401:000553</t>
  </si>
  <si>
    <t>21:0134:000466</t>
  </si>
  <si>
    <t>21:0134:000466:0001:0001:00</t>
  </si>
  <si>
    <t>074F  :781211:00:------:--</t>
  </si>
  <si>
    <t>21:0401:000554</t>
  </si>
  <si>
    <t>21:0134:000467</t>
  </si>
  <si>
    <t>21:0134:000467:0001:0001:00</t>
  </si>
  <si>
    <t>37.6</t>
  </si>
  <si>
    <t>074F  :781212:00:------:--</t>
  </si>
  <si>
    <t>21:0401:000555</t>
  </si>
  <si>
    <t>21:0134:000468</t>
  </si>
  <si>
    <t>21:0134:000468:0001:0001:00</t>
  </si>
  <si>
    <t>9000</t>
  </si>
  <si>
    <t>074F  :781213:00:------:--</t>
  </si>
  <si>
    <t>21:0401:000556</t>
  </si>
  <si>
    <t>21:0134:000469</t>
  </si>
  <si>
    <t>21:0134:000469:0001:0001:00</t>
  </si>
  <si>
    <t>074F  :781214:00:------:--</t>
  </si>
  <si>
    <t>21:0401:000557</t>
  </si>
  <si>
    <t>21:0134:000470</t>
  </si>
  <si>
    <t>21:0134:000470:0001:0001:00</t>
  </si>
  <si>
    <t>53.8</t>
  </si>
  <si>
    <t>074F  :781215:00:------:--</t>
  </si>
  <si>
    <t>21:0401:000558</t>
  </si>
  <si>
    <t>21:0134:000471</t>
  </si>
  <si>
    <t>21:0134:000471:0001:0001:00</t>
  </si>
  <si>
    <t>66.4</t>
  </si>
  <si>
    <t>074F  :781216:00:------:--</t>
  </si>
  <si>
    <t>21:0401:000559</t>
  </si>
  <si>
    <t>21:0134:000472</t>
  </si>
  <si>
    <t>21:0134:000472:0001:0001:00</t>
  </si>
  <si>
    <t>074F  :781217:00:------:--</t>
  </si>
  <si>
    <t>21:0401:000560</t>
  </si>
  <si>
    <t>21:0134:000473</t>
  </si>
  <si>
    <t>21:0134:000473:0001:0001:00</t>
  </si>
  <si>
    <t>074F  :781218:00:------:--</t>
  </si>
  <si>
    <t>21:0401:000561</t>
  </si>
  <si>
    <t>21:0134:000474</t>
  </si>
  <si>
    <t>21:0134:000474:0001:0001:00</t>
  </si>
  <si>
    <t>81.4</t>
  </si>
  <si>
    <t>074F  :781219:00:------:--</t>
  </si>
  <si>
    <t>21:0401:000562</t>
  </si>
  <si>
    <t>21:0134:000475</t>
  </si>
  <si>
    <t>21:0134:000475:0001:0001:00</t>
  </si>
  <si>
    <t>074F  :781220:00:------:--</t>
  </si>
  <si>
    <t>21:0401:000563</t>
  </si>
  <si>
    <t>21:0134:000476</t>
  </si>
  <si>
    <t>21:0134:000476:0001:0001:00</t>
  </si>
  <si>
    <t>074F  :781221:80:781225:20</t>
  </si>
  <si>
    <t>21:0401:000564</t>
  </si>
  <si>
    <t>21:0134:000478</t>
  </si>
  <si>
    <t>21:0134:000478:0002:0001:02</t>
  </si>
  <si>
    <t>074F  :781222:9G:------:--</t>
  </si>
  <si>
    <t>21:0401:000565</t>
  </si>
  <si>
    <t>715</t>
  </si>
  <si>
    <t>074F  :781223:70:781224:10</t>
  </si>
  <si>
    <t>21:0401:000566</t>
  </si>
  <si>
    <t>21:0134:000477</t>
  </si>
  <si>
    <t>21:0134:000477:0001:0001:00</t>
  </si>
  <si>
    <t>074F  :781224:10:------:--</t>
  </si>
  <si>
    <t>21:0401:000567</t>
  </si>
  <si>
    <t>21:0134:000478:0001:0001:00</t>
  </si>
  <si>
    <t>074F  :781225:20:781224:10</t>
  </si>
  <si>
    <t>21:0401:000568</t>
  </si>
  <si>
    <t>21:0134:000478:0002:0001:01</t>
  </si>
  <si>
    <t>074F  :781226:00:------:--</t>
  </si>
  <si>
    <t>21:0401:000569</t>
  </si>
  <si>
    <t>21:0134:000479</t>
  </si>
  <si>
    <t>21:0134:000479:0001:0001:00</t>
  </si>
  <si>
    <t>34.2</t>
  </si>
  <si>
    <t>074F  :781227:00:------:--</t>
  </si>
  <si>
    <t>21:0401:000570</t>
  </si>
  <si>
    <t>21:0134:000480</t>
  </si>
  <si>
    <t>21:0134:000480:0001:0001:00</t>
  </si>
  <si>
    <t>074F  :781228:00:------:--</t>
  </si>
  <si>
    <t>21:0401:000571</t>
  </si>
  <si>
    <t>21:0134:000481</t>
  </si>
  <si>
    <t>21:0134:000481:0001:0001:00</t>
  </si>
  <si>
    <t>074F  :781229:00:------:--</t>
  </si>
  <si>
    <t>21:0401:000572</t>
  </si>
  <si>
    <t>21:0134:000482</t>
  </si>
  <si>
    <t>21:0134:000482:0001:0001:00</t>
  </si>
  <si>
    <t>074F  :781230:00:------:--</t>
  </si>
  <si>
    <t>21:0401:000573</t>
  </si>
  <si>
    <t>21:0134:000483</t>
  </si>
  <si>
    <t>21:0134:000483:0001:0001:00</t>
  </si>
  <si>
    <t>82.2</t>
  </si>
  <si>
    <t>074F  :781231:00:------:--</t>
  </si>
  <si>
    <t>21:0401:000574</t>
  </si>
  <si>
    <t>21:0134:000484</t>
  </si>
  <si>
    <t>21:0134:000484:0001:0001:00</t>
  </si>
  <si>
    <t>8.1</t>
  </si>
  <si>
    <t>074F  :781232:00:------:--</t>
  </si>
  <si>
    <t>21:0401:000575</t>
  </si>
  <si>
    <t>21:0134:000485</t>
  </si>
  <si>
    <t>21:0134:000485:0001:0001:00</t>
  </si>
  <si>
    <t>57.8</t>
  </si>
  <si>
    <t>074F  :781233:00:------:--</t>
  </si>
  <si>
    <t>21:0401:000576</t>
  </si>
  <si>
    <t>21:0134:000486</t>
  </si>
  <si>
    <t>21:0134:000486:0001:0001:00</t>
  </si>
  <si>
    <t>074F  :781234:00:------:--</t>
  </si>
  <si>
    <t>21:0401:000577</t>
  </si>
  <si>
    <t>21:0134:000487</t>
  </si>
  <si>
    <t>21:0134:000487:0001:0001:00</t>
  </si>
  <si>
    <t>074F  :781235:00:------:--</t>
  </si>
  <si>
    <t>21:0401:000578</t>
  </si>
  <si>
    <t>21:0134:000488</t>
  </si>
  <si>
    <t>21:0134:000488:0001:0001:00</t>
  </si>
  <si>
    <t>074F  :781236:00:------:--</t>
  </si>
  <si>
    <t>21:0401:000579</t>
  </si>
  <si>
    <t>21:0134:000489</t>
  </si>
  <si>
    <t>21:0134:000489:0001:0001:00</t>
  </si>
  <si>
    <t>074F  :781237:00:------:--</t>
  </si>
  <si>
    <t>21:0401:000580</t>
  </si>
  <si>
    <t>21:0134:000490</t>
  </si>
  <si>
    <t>21:0134:000490:0001:0001:00</t>
  </si>
  <si>
    <t>074F  :781238:00:------:--</t>
  </si>
  <si>
    <t>21:0401:000581</t>
  </si>
  <si>
    <t>21:0134:000491</t>
  </si>
  <si>
    <t>21:0134:000491:0001:0001:00</t>
  </si>
  <si>
    <t>074F  :781239:00:------:--</t>
  </si>
  <si>
    <t>21:0401:000582</t>
  </si>
  <si>
    <t>21:0134:000492</t>
  </si>
  <si>
    <t>21:0134:000492:0001:0001:00</t>
  </si>
  <si>
    <t>074F  :781240:00:------:--</t>
  </si>
  <si>
    <t>21:0401:000583</t>
  </si>
  <si>
    <t>21:0134:000493</t>
  </si>
  <si>
    <t>21:0134:000493:0001:0001:00</t>
  </si>
  <si>
    <t>074F  :781241:80:781243:10</t>
  </si>
  <si>
    <t>21:0401:000584</t>
  </si>
  <si>
    <t>21:0134:000495</t>
  </si>
  <si>
    <t>21:0134:000495:0001:0001:02</t>
  </si>
  <si>
    <t>074F  :781242:70:781243:10</t>
  </si>
  <si>
    <t>21:0401:000585</t>
  </si>
  <si>
    <t>21:0134:000494</t>
  </si>
  <si>
    <t>21:0134:000494:0001:0001:00</t>
  </si>
  <si>
    <t>074F  :781243:10:------:--</t>
  </si>
  <si>
    <t>21:0401:000586</t>
  </si>
  <si>
    <t>21:0134:000495:0001:0001:01</t>
  </si>
  <si>
    <t>074F  :781244:20:781243:10</t>
  </si>
  <si>
    <t>21:0401:000587</t>
  </si>
  <si>
    <t>21:0134:000495:0002:0001:00</t>
  </si>
  <si>
    <t>074F  :781245:00:------:--</t>
  </si>
  <si>
    <t>21:0401:000588</t>
  </si>
  <si>
    <t>21:0134:000496</t>
  </si>
  <si>
    <t>21:0134:000496:0001:0001:00</t>
  </si>
  <si>
    <t>074F  :781246:00:------:--</t>
  </si>
  <si>
    <t>21:0401:000589</t>
  </si>
  <si>
    <t>21:0134:000497</t>
  </si>
  <si>
    <t>21:0134:000497:0001:0001:00</t>
  </si>
  <si>
    <t>074F  :781247:00:------:--</t>
  </si>
  <si>
    <t>21:0401:000590</t>
  </si>
  <si>
    <t>21:0134:000498</t>
  </si>
  <si>
    <t>21:0134:000498:0001:0001:00</t>
  </si>
  <si>
    <t>7.25</t>
  </si>
  <si>
    <t>074F  :781248:00:------:--</t>
  </si>
  <si>
    <t>21:0401:000591</t>
  </si>
  <si>
    <t>21:0134:000499</t>
  </si>
  <si>
    <t>21:0134:000499:0001:0001:00</t>
  </si>
  <si>
    <t>074F  :781249:00:------:--</t>
  </si>
  <si>
    <t>21:0401:000592</t>
  </si>
  <si>
    <t>21:0134:000500</t>
  </si>
  <si>
    <t>21:0134:000500:0001:0001:00</t>
  </si>
  <si>
    <t>645</t>
  </si>
  <si>
    <t>5.95</t>
  </si>
  <si>
    <t>074F  :781250:00:------:--</t>
  </si>
  <si>
    <t>21:0401:000593</t>
  </si>
  <si>
    <t>21:0134:000501</t>
  </si>
  <si>
    <t>21:0134:000501:0001:0001:00</t>
  </si>
  <si>
    <t>074F  :781251:00:------:--</t>
  </si>
  <si>
    <t>21:0401:000594</t>
  </si>
  <si>
    <t>21:0134:000502</t>
  </si>
  <si>
    <t>21:0134:000502:0001:0001:00</t>
  </si>
  <si>
    <t>074F  :781252:00:------:--</t>
  </si>
  <si>
    <t>21:0401:000595</t>
  </si>
  <si>
    <t>21:0134:000503</t>
  </si>
  <si>
    <t>21:0134:000503:0001:0001:00</t>
  </si>
  <si>
    <t>074F  :781253:00:------:--</t>
  </si>
  <si>
    <t>21:0401:000596</t>
  </si>
  <si>
    <t>21:0134:000504</t>
  </si>
  <si>
    <t>21:0134:000504:0001:0001:00</t>
  </si>
  <si>
    <t>074F  :781254:9F:------:--</t>
  </si>
  <si>
    <t>21:0401:000597</t>
  </si>
  <si>
    <t>10.8</t>
  </si>
  <si>
    <t>074F  :781255:00:------:--</t>
  </si>
  <si>
    <t>21:0401:000598</t>
  </si>
  <si>
    <t>21:0134:000505</t>
  </si>
  <si>
    <t>21:0134:000505:0001:0001:00</t>
  </si>
  <si>
    <t>39.6</t>
  </si>
  <si>
    <t>074F  :781256:00:------:--</t>
  </si>
  <si>
    <t>21:0401:000599</t>
  </si>
  <si>
    <t>21:0134:000506</t>
  </si>
  <si>
    <t>21:0134:000506:0001:0001:00</t>
  </si>
  <si>
    <t>074F  :781257:00:------:--</t>
  </si>
  <si>
    <t>21:0401:000600</t>
  </si>
  <si>
    <t>21:0134:000507</t>
  </si>
  <si>
    <t>21:0134:000507:0001:0001:00</t>
  </si>
  <si>
    <t>074F  :781258:00:------:--</t>
  </si>
  <si>
    <t>21:0401:000601</t>
  </si>
  <si>
    <t>21:0134:000508</t>
  </si>
  <si>
    <t>21:0134:000508:0001:0001:00</t>
  </si>
  <si>
    <t>074F  :781259:00:------:--</t>
  </si>
  <si>
    <t>21:0401:000602</t>
  </si>
  <si>
    <t>21:0134:000509</t>
  </si>
  <si>
    <t>21:0134:000509:0001:0001:00</t>
  </si>
  <si>
    <t>074F  :781260:00:------:--</t>
  </si>
  <si>
    <t>21:0401:000603</t>
  </si>
  <si>
    <t>21:0134:000510</t>
  </si>
  <si>
    <t>21:0134:000510:0001:0001:00</t>
  </si>
  <si>
    <t>7.3</t>
  </si>
  <si>
    <t>074F  :781261:80:781266:10</t>
  </si>
  <si>
    <t>21:0401:000604</t>
  </si>
  <si>
    <t>21:0134:000515</t>
  </si>
  <si>
    <t>21:0134:000515:0001:0001:02</t>
  </si>
  <si>
    <t>074F  :781262:00:------:--</t>
  </si>
  <si>
    <t>21:0401:000605</t>
  </si>
  <si>
    <t>21:0134:000511</t>
  </si>
  <si>
    <t>21:0134:000511:0001:0001:00</t>
  </si>
  <si>
    <t>3200</t>
  </si>
  <si>
    <t>41.6</t>
  </si>
  <si>
    <t>074F  :781263:00:------:--</t>
  </si>
  <si>
    <t>21:0401:000606</t>
  </si>
  <si>
    <t>21:0134:000512</t>
  </si>
  <si>
    <t>21:0134:000512:0001:0001:00</t>
  </si>
  <si>
    <t>074F  :781264:00:------:--</t>
  </si>
  <si>
    <t>21:0401:000607</t>
  </si>
  <si>
    <t>21:0134:000513</t>
  </si>
  <si>
    <t>21:0134:000513:0001:0001:00</t>
  </si>
  <si>
    <t>074F  :781265:70:781266:10</t>
  </si>
  <si>
    <t>21:0401:000608</t>
  </si>
  <si>
    <t>21:0134:000514</t>
  </si>
  <si>
    <t>21:0134:000514:0001:0001:00</t>
  </si>
  <si>
    <t>074F  :781266:10:------:--</t>
  </si>
  <si>
    <t>21:0401:000609</t>
  </si>
  <si>
    <t>21:0134:000515:0001:0001:01</t>
  </si>
  <si>
    <t>66.8</t>
  </si>
  <si>
    <t>074F  :781267:20:781266:10</t>
  </si>
  <si>
    <t>21:0401:000610</t>
  </si>
  <si>
    <t>21:0134:000515:0002:0001:00</t>
  </si>
  <si>
    <t>074F  :781268:00:------:--</t>
  </si>
  <si>
    <t>21:0401:000611</t>
  </si>
  <si>
    <t>21:0134:000516</t>
  </si>
  <si>
    <t>21:0134:000516:0001:0001:00</t>
  </si>
  <si>
    <t>70.6</t>
  </si>
  <si>
    <t>074F  :781269:00:------:--</t>
  </si>
  <si>
    <t>21:0401:000612</t>
  </si>
  <si>
    <t>21:0134:000517</t>
  </si>
  <si>
    <t>21:0134:000517:0001:0001:00</t>
  </si>
  <si>
    <t>074F  :781270:00:------:--</t>
  </si>
  <si>
    <t>21:0401:000613</t>
  </si>
  <si>
    <t>21:0134:000518</t>
  </si>
  <si>
    <t>21:0134:000518:0001:0001:00</t>
  </si>
  <si>
    <t>074F  :781271:00:------:--</t>
  </si>
  <si>
    <t>21:0401:000614</t>
  </si>
  <si>
    <t>21:0134:000519</t>
  </si>
  <si>
    <t>21:0134:000519:0001:0001:00</t>
  </si>
  <si>
    <t>074F  :781272:9F:------:--</t>
  </si>
  <si>
    <t>21:0401:000615</t>
  </si>
  <si>
    <t>2800</t>
  </si>
  <si>
    <t>14.6</t>
  </si>
  <si>
    <t>074F  :781273:00:------:--</t>
  </si>
  <si>
    <t>21:0401:000616</t>
  </si>
  <si>
    <t>21:0134:000520</t>
  </si>
  <si>
    <t>21:0134:000520:0001:0001:00</t>
  </si>
  <si>
    <t>074F  :781274:00:------:--</t>
  </si>
  <si>
    <t>21:0401:000617</t>
  </si>
  <si>
    <t>21:0134:000521</t>
  </si>
  <si>
    <t>21:0134:000521:0001:0001:00</t>
  </si>
  <si>
    <t>074F  :781275:00:------:--</t>
  </si>
  <si>
    <t>21:0401:000618</t>
  </si>
  <si>
    <t>21:0134:000522</t>
  </si>
  <si>
    <t>21:0134:000522:0001:0001:00</t>
  </si>
  <si>
    <t>074F  :781276:00:------:--</t>
  </si>
  <si>
    <t>21:0401:000619</t>
  </si>
  <si>
    <t>21:0134:000523</t>
  </si>
  <si>
    <t>21:0134:000523:0001:0001:00</t>
  </si>
  <si>
    <t>79</t>
  </si>
  <si>
    <t>074F  :781277:00:------:--</t>
  </si>
  <si>
    <t>21:0401:000620</t>
  </si>
  <si>
    <t>21:0134:000524</t>
  </si>
  <si>
    <t>21:0134:000524:0001:0001:00</t>
  </si>
  <si>
    <t>074F  :781278:00:------:--</t>
  </si>
  <si>
    <t>21:0401:000621</t>
  </si>
  <si>
    <t>21:0134:000525</t>
  </si>
  <si>
    <t>21:0134:000525:0001:0001:00</t>
  </si>
  <si>
    <t>33.2</t>
  </si>
  <si>
    <t>074F  :781279:00:------:--</t>
  </si>
  <si>
    <t>21:0401:000622</t>
  </si>
  <si>
    <t>21:0134:000526</t>
  </si>
  <si>
    <t>21:0134:000526:0001:0001:00</t>
  </si>
  <si>
    <t>074F  :781280:00:------:--</t>
  </si>
  <si>
    <t>21:0401:000623</t>
  </si>
  <si>
    <t>21:0134:000527</t>
  </si>
  <si>
    <t>21:0134:000527:0001:0001:00</t>
  </si>
  <si>
    <t>3.85</t>
  </si>
  <si>
    <t>074F  :781281:80:781284:10</t>
  </si>
  <si>
    <t>21:0401:000624</t>
  </si>
  <si>
    <t>21:0134:000530</t>
  </si>
  <si>
    <t>21:0134:000530:0001:0001:02</t>
  </si>
  <si>
    <t>074F  :781282:00:------:--</t>
  </si>
  <si>
    <t>21:0401:000625</t>
  </si>
  <si>
    <t>21:0134:000528</t>
  </si>
  <si>
    <t>21:0134:000528:0001:0001:00</t>
  </si>
  <si>
    <t>074F  :781283:70:781284:10</t>
  </si>
  <si>
    <t>21:0401:000626</t>
  </si>
  <si>
    <t>21:0134:000529</t>
  </si>
  <si>
    <t>21:0134:000529:0001:0001:00</t>
  </si>
  <si>
    <t>5.5</t>
  </si>
  <si>
    <t>074F  :781284:10:------:--</t>
  </si>
  <si>
    <t>21:0401:000627</t>
  </si>
  <si>
    <t>21:0134:000530:0001:0001:01</t>
  </si>
  <si>
    <t>074F  :781285:20:781284:10</t>
  </si>
  <si>
    <t>21:0401:000628</t>
  </si>
  <si>
    <t>21:0134:000530:0002:0001:00</t>
  </si>
  <si>
    <t>074F  :781286:00:------:--</t>
  </si>
  <si>
    <t>21:0401:000629</t>
  </si>
  <si>
    <t>21:0134:000531</t>
  </si>
  <si>
    <t>21:0134:000531:0001:0001:00</t>
  </si>
  <si>
    <t>074F  :781287:00:------:--</t>
  </si>
  <si>
    <t>21:0401:000630</t>
  </si>
  <si>
    <t>21:0134:000532</t>
  </si>
  <si>
    <t>21:0134:000532:0001:0001:00</t>
  </si>
  <si>
    <t>074F  :781288:00:------:--</t>
  </si>
  <si>
    <t>21:0401:000631</t>
  </si>
  <si>
    <t>21:0134:000533</t>
  </si>
  <si>
    <t>21:0134:000533:0001:0001:00</t>
  </si>
  <si>
    <t>074F  :781289:00:------:--</t>
  </si>
  <si>
    <t>21:0401:000632</t>
  </si>
  <si>
    <t>21:0134:000534</t>
  </si>
  <si>
    <t>21:0134:000534:0001:0001:00</t>
  </si>
  <si>
    <t>074F  :781290:9H:------:--</t>
  </si>
  <si>
    <t>21:0401:000633</t>
  </si>
  <si>
    <t>7.4</t>
  </si>
  <si>
    <t>074F  :781291:00:------:--</t>
  </si>
  <si>
    <t>21:0401:000634</t>
  </si>
  <si>
    <t>21:0134:000535</t>
  </si>
  <si>
    <t>21:0134:000535:0001:0001:00</t>
  </si>
  <si>
    <t>074F  :781292:00:------:--</t>
  </si>
  <si>
    <t>21:0401:000635</t>
  </si>
  <si>
    <t>21:0134:000536</t>
  </si>
  <si>
    <t>21:0134:000536:0001:0001:00</t>
  </si>
  <si>
    <t>074F  :781293:00:------:--</t>
  </si>
  <si>
    <t>21:0401:000636</t>
  </si>
  <si>
    <t>21:0134:000537</t>
  </si>
  <si>
    <t>21:0134:000537:0001:0001:00</t>
  </si>
  <si>
    <t>074F  :781294:00:------:--</t>
  </si>
  <si>
    <t>21:0401:000637</t>
  </si>
  <si>
    <t>21:0134:000538</t>
  </si>
  <si>
    <t>21:0134:000538:0001:0001:00</t>
  </si>
  <si>
    <t>074F  :781295:00:------:--</t>
  </si>
  <si>
    <t>21:0401:000638</t>
  </si>
  <si>
    <t>21:0134:000539</t>
  </si>
  <si>
    <t>21:0134:000539:0001:0001:00</t>
  </si>
  <si>
    <t>51.6</t>
  </si>
  <si>
    <t>074F  :781296:00:------:--</t>
  </si>
  <si>
    <t>21:0401:000639</t>
  </si>
  <si>
    <t>21:0134:000540</t>
  </si>
  <si>
    <t>21:0134:000540:0001:0001:00</t>
  </si>
  <si>
    <t>074F  :781297:00:------:--</t>
  </si>
  <si>
    <t>21:0401:000640</t>
  </si>
  <si>
    <t>21:0134:000541</t>
  </si>
  <si>
    <t>21:0134:000541:0001:0001:00</t>
  </si>
  <si>
    <t>074F  :781298:00:------:--</t>
  </si>
  <si>
    <t>21:0401:000641</t>
  </si>
  <si>
    <t>21:0134:000542</t>
  </si>
  <si>
    <t>21:0134:000542:0001:0001:00</t>
  </si>
  <si>
    <t>2250</t>
  </si>
  <si>
    <t>074F  :781299:00:------:--</t>
  </si>
  <si>
    <t>21:0401:000642</t>
  </si>
  <si>
    <t>21:0134:000543</t>
  </si>
  <si>
    <t>21:0134:000543:0001:0001:00</t>
  </si>
  <si>
    <t>70.4</t>
  </si>
  <si>
    <t>074F  :781300:00:------:--</t>
  </si>
  <si>
    <t>21:0401:000643</t>
  </si>
  <si>
    <t>21:0134:000544</t>
  </si>
  <si>
    <t>21:0134:000544:0001:0001:00</t>
  </si>
  <si>
    <t>074F  :781301:80:781303:10</t>
  </si>
  <si>
    <t>21:0401:000644</t>
  </si>
  <si>
    <t>21:0134:000546</t>
  </si>
  <si>
    <t>21:0134:000546:0001:0001:02</t>
  </si>
  <si>
    <t>074F  :781302:70:781303:10</t>
  </si>
  <si>
    <t>21:0401:000645</t>
  </si>
  <si>
    <t>21:0134:000545</t>
  </si>
  <si>
    <t>21:0134:000545:0001:0001:00</t>
  </si>
  <si>
    <t>43.6</t>
  </si>
  <si>
    <t>074F  :781303:10:------:--</t>
  </si>
  <si>
    <t>21:0401:000646</t>
  </si>
  <si>
    <t>21:0134:000546:0001:0001:01</t>
  </si>
  <si>
    <t>074F  :781304:20:781303:10</t>
  </si>
  <si>
    <t>21:0401:000647</t>
  </si>
  <si>
    <t>21:0134:000546:0002:0001:00</t>
  </si>
  <si>
    <t>074F  :781305:00:------:--</t>
  </si>
  <si>
    <t>21:0401:000648</t>
  </si>
  <si>
    <t>21:0134:000547</t>
  </si>
  <si>
    <t>21:0134:000547:0001:0001:00</t>
  </si>
  <si>
    <t>074F  :781306:00:------:--</t>
  </si>
  <si>
    <t>21:0401:000649</t>
  </si>
  <si>
    <t>21:0134:000548</t>
  </si>
  <si>
    <t>21:0134:000548:0001:0001:00</t>
  </si>
  <si>
    <t>76.6</t>
  </si>
  <si>
    <t>074F  :781307:00:------:--</t>
  </si>
  <si>
    <t>21:0401:000650</t>
  </si>
  <si>
    <t>21:0134:000549</t>
  </si>
  <si>
    <t>21:0134:000549:0001:0001:00</t>
  </si>
  <si>
    <t>074F  :781308:00:------:--</t>
  </si>
  <si>
    <t>21:0401:000651</t>
  </si>
  <si>
    <t>21:0134:000550</t>
  </si>
  <si>
    <t>21:0134:000550:0001:0001:00</t>
  </si>
  <si>
    <t>074F  :781309:00:------:--</t>
  </si>
  <si>
    <t>21:0401:000652</t>
  </si>
  <si>
    <t>21:0134:000551</t>
  </si>
  <si>
    <t>21:0134:000551:0001:0001:00</t>
  </si>
  <si>
    <t>71.4</t>
  </si>
  <si>
    <t>074F  :781310:00:------:--</t>
  </si>
  <si>
    <t>21:0401:000653</t>
  </si>
  <si>
    <t>21:0134:000552</t>
  </si>
  <si>
    <t>21:0134:000552:0001:0001:00</t>
  </si>
  <si>
    <t>074F  :781311:00:------:--</t>
  </si>
  <si>
    <t>21:0401:000654</t>
  </si>
  <si>
    <t>21:0134:000553</t>
  </si>
  <si>
    <t>21:0134:000553:0001:0001:00</t>
  </si>
  <si>
    <t>074F  :781312:00:------:--</t>
  </si>
  <si>
    <t>21:0401:000655</t>
  </si>
  <si>
    <t>21:0134:000554</t>
  </si>
  <si>
    <t>21:0134:000554:0001:0001:00</t>
  </si>
  <si>
    <t>074F  :781313:00:------:--</t>
  </si>
  <si>
    <t>21:0401:000656</t>
  </si>
  <si>
    <t>21:0134:000555</t>
  </si>
  <si>
    <t>21:0134:000555:0001:0001:00</t>
  </si>
  <si>
    <t>074F  :781314:9B:------:--</t>
  </si>
  <si>
    <t>21:0401:000657</t>
  </si>
  <si>
    <t>905</t>
  </si>
  <si>
    <t>074F  :781315:00:------:--</t>
  </si>
  <si>
    <t>21:0401:000658</t>
  </si>
  <si>
    <t>21:0134:000556</t>
  </si>
  <si>
    <t>21:0134:000556:0001:0001:00</t>
  </si>
  <si>
    <t>445</t>
  </si>
  <si>
    <t>38.2</t>
  </si>
  <si>
    <t>074F  :781316:00:------:--</t>
  </si>
  <si>
    <t>21:0401:000659</t>
  </si>
  <si>
    <t>21:0134:000557</t>
  </si>
  <si>
    <t>21:0134:000557:0001:0001:00</t>
  </si>
  <si>
    <t>074F  :781317:00:------:--</t>
  </si>
  <si>
    <t>21:0401:000660</t>
  </si>
  <si>
    <t>21:0134:000558</t>
  </si>
  <si>
    <t>21:0134:000558:0001:0001:00</t>
  </si>
  <si>
    <t>074F  :781318:00:------:--</t>
  </si>
  <si>
    <t>21:0401:000661</t>
  </si>
  <si>
    <t>21:0134:000559</t>
  </si>
  <si>
    <t>21:0134:000559:0001:0001:00</t>
  </si>
  <si>
    <t>074F  :781319:00:------:--</t>
  </si>
  <si>
    <t>21:0401:000662</t>
  </si>
  <si>
    <t>21:0134:000560</t>
  </si>
  <si>
    <t>21:0134:000560:0001:0001:00</t>
  </si>
  <si>
    <t>58.2</t>
  </si>
  <si>
    <t>074F  :781320:00:------:--</t>
  </si>
  <si>
    <t>21:0401:000663</t>
  </si>
  <si>
    <t>21:0134:000561</t>
  </si>
  <si>
    <t>21:0134:000561:0001:0001:00</t>
  </si>
  <si>
    <t>074F  :781321:80:781324:20</t>
  </si>
  <si>
    <t>21:0401:000664</t>
  </si>
  <si>
    <t>21:0134:000563</t>
  </si>
  <si>
    <t>21:0134:000563:0002:0001:02</t>
  </si>
  <si>
    <t>074F  :781322:70:781323:10</t>
  </si>
  <si>
    <t>21:0401:000665</t>
  </si>
  <si>
    <t>21:0134:000562</t>
  </si>
  <si>
    <t>21:0134:000562:0001:0001:00</t>
  </si>
  <si>
    <t>074F  :781323:10:------:--</t>
  </si>
  <si>
    <t>21:0401:000666</t>
  </si>
  <si>
    <t>21:0134:000563:0001:0001:00</t>
  </si>
  <si>
    <t>074F  :781324:20:781323:10</t>
  </si>
  <si>
    <t>21:0401:000667</t>
  </si>
  <si>
    <t>21:0134:000563:0002:0001:01</t>
  </si>
  <si>
    <t>815</t>
  </si>
  <si>
    <t>074F  :781325:9B:------:--</t>
  </si>
  <si>
    <t>21:0401:000668</t>
  </si>
  <si>
    <t>074F  :781326:00:------:--</t>
  </si>
  <si>
    <t>21:0401:000669</t>
  </si>
  <si>
    <t>21:0134:000564</t>
  </si>
  <si>
    <t>21:0134:000564:0001:0001:00</t>
  </si>
  <si>
    <t>074F  :781327:00:------:--</t>
  </si>
  <si>
    <t>21:0401:000670</t>
  </si>
  <si>
    <t>21:0134:000565</t>
  </si>
  <si>
    <t>21:0134:000565:0001:0001:00</t>
  </si>
  <si>
    <t>074F  :781328:00:------:--</t>
  </si>
  <si>
    <t>21:0401:000671</t>
  </si>
  <si>
    <t>21:0134:000566</t>
  </si>
  <si>
    <t>21:0134:000566:0001:0001:00</t>
  </si>
  <si>
    <t>32.4</t>
  </si>
  <si>
    <t>074F  :781329:00:------:--</t>
  </si>
  <si>
    <t>21:0401:000672</t>
  </si>
  <si>
    <t>21:0134:000567</t>
  </si>
  <si>
    <t>21:0134:000567:0001:0001:00</t>
  </si>
  <si>
    <t>4.45</t>
  </si>
  <si>
    <t>7.8</t>
  </si>
  <si>
    <t>074F  :781330:00:------:--</t>
  </si>
  <si>
    <t>21:0401:000673</t>
  </si>
  <si>
    <t>21:0134:000568</t>
  </si>
  <si>
    <t>21:0134:000568:0001:0001:00</t>
  </si>
  <si>
    <t>074F  :781331:00:------:--</t>
  </si>
  <si>
    <t>21:0401:000674</t>
  </si>
  <si>
    <t>21:0134:000569</t>
  </si>
  <si>
    <t>21:0134:000569:0001:0001:00</t>
  </si>
  <si>
    <t>074F  :781332:00:------:--</t>
  </si>
  <si>
    <t>21:0401:000675</t>
  </si>
  <si>
    <t>21:0134:000570</t>
  </si>
  <si>
    <t>21:0134:000570:0001:0001:00</t>
  </si>
  <si>
    <t>074F  :781333:00:------:--</t>
  </si>
  <si>
    <t>21:0401:000676</t>
  </si>
  <si>
    <t>21:0134:000571</t>
  </si>
  <si>
    <t>21:0134:000571:0001:0001:00</t>
  </si>
  <si>
    <t>074F  :781334:00:------:--</t>
  </si>
  <si>
    <t>21:0401:000677</t>
  </si>
  <si>
    <t>21:0134:000572</t>
  </si>
  <si>
    <t>21:0134:000572:0001:0001:00</t>
  </si>
  <si>
    <t>074F  :781335:00:------:--</t>
  </si>
  <si>
    <t>21:0401:000678</t>
  </si>
  <si>
    <t>21:0134:000573</t>
  </si>
  <si>
    <t>21:0134:000573:0001:0001:00</t>
  </si>
  <si>
    <t>62.4</t>
  </si>
  <si>
    <t>074F  :781336:00:------:--</t>
  </si>
  <si>
    <t>21:0401:000679</t>
  </si>
  <si>
    <t>21:0134:000574</t>
  </si>
  <si>
    <t>21:0134:000574:0001:0001:00</t>
  </si>
  <si>
    <t>074F  :781337:00:------:--</t>
  </si>
  <si>
    <t>21:0401:000680</t>
  </si>
  <si>
    <t>21:0134:000575</t>
  </si>
  <si>
    <t>21:0134:000575:0001:0001:00</t>
  </si>
  <si>
    <t>074F  :781338:00:------:--</t>
  </si>
  <si>
    <t>21:0401:000681</t>
  </si>
  <si>
    <t>21:0134:000576</t>
  </si>
  <si>
    <t>21:0134:000576:0001:0001:00</t>
  </si>
  <si>
    <t>074F  :781339:00:------:--</t>
  </si>
  <si>
    <t>21:0401:000682</t>
  </si>
  <si>
    <t>21:0134:000577</t>
  </si>
  <si>
    <t>21:0134:000577:0001:0001:00</t>
  </si>
  <si>
    <t>074F  :781340:00:------:--</t>
  </si>
  <si>
    <t>21:0401:000683</t>
  </si>
  <si>
    <t>21:0134:000578</t>
  </si>
  <si>
    <t>21:0134:000578:0001:0001:00</t>
  </si>
  <si>
    <t>43.4</t>
  </si>
  <si>
    <t>074F  :781341:80:781343:10</t>
  </si>
  <si>
    <t>21:0401:000684</t>
  </si>
  <si>
    <t>21:0134:000580</t>
  </si>
  <si>
    <t>21:0134:000580:0001:0001:02</t>
  </si>
  <si>
    <t>074F  :781342:70:781343:10</t>
  </si>
  <si>
    <t>21:0401:000685</t>
  </si>
  <si>
    <t>21:0134:000579</t>
  </si>
  <si>
    <t>21:0134:000579:0001:0001:00</t>
  </si>
  <si>
    <t>074F  :781343:10:------:--</t>
  </si>
  <si>
    <t>21:0401:000686</t>
  </si>
  <si>
    <t>21:0134:000580:0001:0001:01</t>
  </si>
  <si>
    <t>074F  :781344:20:781343:10</t>
  </si>
  <si>
    <t>21:0401:000687</t>
  </si>
  <si>
    <t>21:0134:000580:0002:0001:00</t>
  </si>
  <si>
    <t>074F  :781345:00:------:--</t>
  </si>
  <si>
    <t>21:0401:000688</t>
  </si>
  <si>
    <t>21:0134:000581</t>
  </si>
  <si>
    <t>21:0134:000581:0001:0001:00</t>
  </si>
  <si>
    <t>074F  :781346:00:------:--</t>
  </si>
  <si>
    <t>21:0401:000689</t>
  </si>
  <si>
    <t>21:0134:000582</t>
  </si>
  <si>
    <t>21:0134:000582:0001:0001:00</t>
  </si>
  <si>
    <t>740</t>
  </si>
  <si>
    <t>074F  :781347:00:------:--</t>
  </si>
  <si>
    <t>21:0401:000690</t>
  </si>
  <si>
    <t>21:0134:000583</t>
  </si>
  <si>
    <t>21:0134:000583:0001:0001:00</t>
  </si>
  <si>
    <t>074F  :781348:00:------:--</t>
  </si>
  <si>
    <t>21:0401:000691</t>
  </si>
  <si>
    <t>21:0134:000584</t>
  </si>
  <si>
    <t>21:0134:000584:0001:0001:00</t>
  </si>
  <si>
    <t>545</t>
  </si>
  <si>
    <t>074F  :781349:00:------:--</t>
  </si>
  <si>
    <t>21:0401:000692</t>
  </si>
  <si>
    <t>21:0134:000585</t>
  </si>
  <si>
    <t>21:0134:000585:0001:0001:00</t>
  </si>
  <si>
    <t>074F  :781350:00:------:--</t>
  </si>
  <si>
    <t>21:0401:000693</t>
  </si>
  <si>
    <t>21:0134:000586</t>
  </si>
  <si>
    <t>21:0134:000586:0001:0001:00</t>
  </si>
  <si>
    <t>074F  :781351:00:------:--</t>
  </si>
  <si>
    <t>21:0401:000694</t>
  </si>
  <si>
    <t>21:0134:000587</t>
  </si>
  <si>
    <t>21:0134:000587:0001:0001:00</t>
  </si>
  <si>
    <t>074F  :781352:00:------:--</t>
  </si>
  <si>
    <t>21:0401:000695</t>
  </si>
  <si>
    <t>21:0134:000588</t>
  </si>
  <si>
    <t>21:0134:000588:0001:0001:00</t>
  </si>
  <si>
    <t>074F  :781353:00:------:--</t>
  </si>
  <si>
    <t>21:0401:000696</t>
  </si>
  <si>
    <t>21:0134:000589</t>
  </si>
  <si>
    <t>21:0134:000589:0001:0001:00</t>
  </si>
  <si>
    <t>68.6</t>
  </si>
  <si>
    <t>074F  :781354:00:------:--</t>
  </si>
  <si>
    <t>21:0401:000697</t>
  </si>
  <si>
    <t>21:0134:000590</t>
  </si>
  <si>
    <t>21:0134:000590:0001:0001:00</t>
  </si>
  <si>
    <t>074F  :781355:9B:------:--</t>
  </si>
  <si>
    <t>21:0401:000698</t>
  </si>
  <si>
    <t>074F  :781356:00:------:--</t>
  </si>
  <si>
    <t>21:0401:000699</t>
  </si>
  <si>
    <t>21:0134:000591</t>
  </si>
  <si>
    <t>21:0134:000591:0001:0001:00</t>
  </si>
  <si>
    <t>074F  :781357:00:------:--</t>
  </si>
  <si>
    <t>21:0401:000700</t>
  </si>
  <si>
    <t>21:0134:000592</t>
  </si>
  <si>
    <t>21:0134:000592:0001:0001:00</t>
  </si>
  <si>
    <t>074F  :781358:00:------:--</t>
  </si>
  <si>
    <t>21:0401:000701</t>
  </si>
  <si>
    <t>21:0134:000593</t>
  </si>
  <si>
    <t>21:0134:000593:0001:0001:00</t>
  </si>
  <si>
    <t>074F  :781359:00:------:--</t>
  </si>
  <si>
    <t>21:0401:000702</t>
  </si>
  <si>
    <t>21:0134:000594</t>
  </si>
  <si>
    <t>21:0134:000594:0001:0001:00</t>
  </si>
  <si>
    <t>074F  :781360:00:------:--</t>
  </si>
  <si>
    <t>21:0401:000703</t>
  </si>
  <si>
    <t>21:0134:000595</t>
  </si>
  <si>
    <t>21:0134:000595:0001:0001:00</t>
  </si>
  <si>
    <t>074F  :781361:80:781365:20</t>
  </si>
  <si>
    <t>21:0401:000704</t>
  </si>
  <si>
    <t>21:0134:000597</t>
  </si>
  <si>
    <t>21:0134:000597:0002:0001:02</t>
  </si>
  <si>
    <t>30.6</t>
  </si>
  <si>
    <t>074F  :781362:70:781364:10</t>
  </si>
  <si>
    <t>21:0401:000705</t>
  </si>
  <si>
    <t>21:0134:000596</t>
  </si>
  <si>
    <t>21:0134:000596:0001:0001:00</t>
  </si>
  <si>
    <t>074F  :781363:9B:------:--</t>
  </si>
  <si>
    <t>21:0401:000706</t>
  </si>
  <si>
    <t>860</t>
  </si>
  <si>
    <t>074F  :781364:10:------:--</t>
  </si>
  <si>
    <t>21:0401:000707</t>
  </si>
  <si>
    <t>21:0134:000597:0001:0001:00</t>
  </si>
  <si>
    <t>074F  :781365:20:781364:10</t>
  </si>
  <si>
    <t>21:0401:000708</t>
  </si>
  <si>
    <t>21:0134:000597:0002:0001:01</t>
  </si>
  <si>
    <t>30.4</t>
  </si>
  <si>
    <t>074F  :781366:00:------:--</t>
  </si>
  <si>
    <t>21:0401:000709</t>
  </si>
  <si>
    <t>21:0134:000598</t>
  </si>
  <si>
    <t>21:0134:000598:0001:0001:00</t>
  </si>
  <si>
    <t>074F  :781367:00:------:--</t>
  </si>
  <si>
    <t>21:0401:000710</t>
  </si>
  <si>
    <t>21:0134:000599</t>
  </si>
  <si>
    <t>21:0134:000599:0001:0001:00</t>
  </si>
  <si>
    <t>87.4</t>
  </si>
  <si>
    <t>074F  :781368:00:------:--</t>
  </si>
  <si>
    <t>21:0401:000711</t>
  </si>
  <si>
    <t>21:0134:000600</t>
  </si>
  <si>
    <t>21:0134:000600:0001:0001:00</t>
  </si>
  <si>
    <t>074F  :781369:00:------:--</t>
  </si>
  <si>
    <t>21:0401:000712</t>
  </si>
  <si>
    <t>21:0134:000601</t>
  </si>
  <si>
    <t>21:0134:000601:0001:0001:00</t>
  </si>
  <si>
    <t>074F  :781370:00:------:--</t>
  </si>
  <si>
    <t>21:0401:000713</t>
  </si>
  <si>
    <t>21:0134:000602</t>
  </si>
  <si>
    <t>21:0134:000602:0001:0001:00</t>
  </si>
  <si>
    <t>3.05</t>
  </si>
  <si>
    <t>77.6</t>
  </si>
  <si>
    <t>074F  :781371:00:------:--</t>
  </si>
  <si>
    <t>21:0401:000714</t>
  </si>
  <si>
    <t>21:0134:000603</t>
  </si>
  <si>
    <t>21:0134:000603:0001:0001:00</t>
  </si>
  <si>
    <t>074F  :781372:00:------:--</t>
  </si>
  <si>
    <t>21:0401:000715</t>
  </si>
  <si>
    <t>21:0134:000604</t>
  </si>
  <si>
    <t>21:0134:000604:0001:0001:00</t>
  </si>
  <si>
    <t>074F  :781373:00:------:--</t>
  </si>
  <si>
    <t>21:0401:000716</t>
  </si>
  <si>
    <t>21:0134:000605</t>
  </si>
  <si>
    <t>21:0134:000605:0001:0001:00</t>
  </si>
  <si>
    <t>074F  :781374:00:------:--</t>
  </si>
  <si>
    <t>21:0401:000717</t>
  </si>
  <si>
    <t>21:0134:000606</t>
  </si>
  <si>
    <t>21:0134:000606:0001:0001:00</t>
  </si>
  <si>
    <t>6.65</t>
  </si>
  <si>
    <t>074F  :781375:00:------:--</t>
  </si>
  <si>
    <t>21:0401:000718</t>
  </si>
  <si>
    <t>21:0134:000607</t>
  </si>
  <si>
    <t>21:0134:000607:0001:0001:00</t>
  </si>
  <si>
    <t>074F  :781376:00:------:--</t>
  </si>
  <si>
    <t>21:0401:000719</t>
  </si>
  <si>
    <t>21:0134:000608</t>
  </si>
  <si>
    <t>21:0134:000608:0001:0001:00</t>
  </si>
  <si>
    <t>074F  :781377:00:------:--</t>
  </si>
  <si>
    <t>21:0401:000720</t>
  </si>
  <si>
    <t>21:0134:000609</t>
  </si>
  <si>
    <t>21:0134:000609:0001:0001:00</t>
  </si>
  <si>
    <t>074F  :781378:00:------:--</t>
  </si>
  <si>
    <t>21:0401:000721</t>
  </si>
  <si>
    <t>21:0134:000610</t>
  </si>
  <si>
    <t>21:0134:000610:0001:0001:00</t>
  </si>
  <si>
    <t>074F  :781379:00:------:--</t>
  </si>
  <si>
    <t>21:0401:000722</t>
  </si>
  <si>
    <t>21:0134:000611</t>
  </si>
  <si>
    <t>21:0134:000611:0001:0001:00</t>
  </si>
  <si>
    <t>074F  :781380:00:------:--</t>
  </si>
  <si>
    <t>21:0401:000723</t>
  </si>
  <si>
    <t>21:0134:000612</t>
  </si>
  <si>
    <t>21:0134:000612:0001:0001:00</t>
  </si>
  <si>
    <t>074F  :781381:80:781384:20</t>
  </si>
  <si>
    <t>21:0401:000724</t>
  </si>
  <si>
    <t>21:0134:000614</t>
  </si>
  <si>
    <t>21:0134:000614:0002:0001:02</t>
  </si>
  <si>
    <t>074F  :781382:70:781383:10</t>
  </si>
  <si>
    <t>21:0401:000725</t>
  </si>
  <si>
    <t>21:0134:000613</t>
  </si>
  <si>
    <t>21:0134:000613:0001:0001:00</t>
  </si>
  <si>
    <t>074F  :781383:10:------:--</t>
  </si>
  <si>
    <t>21:0401:000726</t>
  </si>
  <si>
    <t>21:0134:000614:0001:0001:00</t>
  </si>
  <si>
    <t>85.6</t>
  </si>
  <si>
    <t>074F  :781384:20:781383:10</t>
  </si>
  <si>
    <t>21:0401:000727</t>
  </si>
  <si>
    <t>21:0134:000614:0002:0001:01</t>
  </si>
  <si>
    <t>84.2</t>
  </si>
  <si>
    <t>074F  :781385:9B:------:--</t>
  </si>
  <si>
    <t>21:0401:000728</t>
  </si>
  <si>
    <t>074F  :781386:00:------:--</t>
  </si>
  <si>
    <t>21:0401:000729</t>
  </si>
  <si>
    <t>21:0134:000615</t>
  </si>
  <si>
    <t>21:0134:000615:0001:0001:00</t>
  </si>
  <si>
    <t>074F  :781387:00:------:--</t>
  </si>
  <si>
    <t>21:0401:000730</t>
  </si>
  <si>
    <t>21:0134:000616</t>
  </si>
  <si>
    <t>21:0134:000616:0001:0001:00</t>
  </si>
  <si>
    <t>074F  :781388:00:------:--</t>
  </si>
  <si>
    <t>21:0401:000731</t>
  </si>
  <si>
    <t>21:0134:000617</t>
  </si>
  <si>
    <t>21:0134:000617:0001:0001:00</t>
  </si>
  <si>
    <t>074F  :781389:00:------:--</t>
  </si>
  <si>
    <t>21:0401:000732</t>
  </si>
  <si>
    <t>21:0134:000618</t>
  </si>
  <si>
    <t>21:0134:000618:0001:0001:00</t>
  </si>
  <si>
    <t>074F  :781390:00:------:--</t>
  </si>
  <si>
    <t>21:0401:000733</t>
  </si>
  <si>
    <t>21:0134:000619</t>
  </si>
  <si>
    <t>21:0134:000619:0001:0001:00</t>
  </si>
  <si>
    <t>15.6</t>
  </si>
  <si>
    <t>074F  :781391:00:------:--</t>
  </si>
  <si>
    <t>21:0401:000734</t>
  </si>
  <si>
    <t>21:0134:000620</t>
  </si>
  <si>
    <t>21:0134:000620:0001:0001:00</t>
  </si>
  <si>
    <t>074F  :781392:00:------:--</t>
  </si>
  <si>
    <t>21:0401:000735</t>
  </si>
  <si>
    <t>21:0134:000621</t>
  </si>
  <si>
    <t>21:0134:000621:0001:0001:00</t>
  </si>
  <si>
    <t>missing</t>
  </si>
  <si>
    <t>074F  :781393:00:------:--</t>
  </si>
  <si>
    <t>21:0401:000736</t>
  </si>
  <si>
    <t>21:0134:000622</t>
  </si>
  <si>
    <t>21:0134:000622:0001:0001:00</t>
  </si>
  <si>
    <t>074F  :781394:00:------:--</t>
  </si>
  <si>
    <t>21:0401:000737</t>
  </si>
  <si>
    <t>21:0134:000623</t>
  </si>
  <si>
    <t>21:0134:000623:0001:0001:00</t>
  </si>
  <si>
    <t>074F  :781395:00:------:--</t>
  </si>
  <si>
    <t>21:0401:000738</t>
  </si>
  <si>
    <t>21:0134:000624</t>
  </si>
  <si>
    <t>21:0134:000624:0001:0001:00</t>
  </si>
  <si>
    <t>074F  :781396:00:------:--</t>
  </si>
  <si>
    <t>21:0401:000739</t>
  </si>
  <si>
    <t>21:0134:000625</t>
  </si>
  <si>
    <t>21:0134:000625:0001:0001:00</t>
  </si>
  <si>
    <t>074F  :781397:00:------:--</t>
  </si>
  <si>
    <t>21:0401:000740</t>
  </si>
  <si>
    <t>21:0134:000626</t>
  </si>
  <si>
    <t>21:0134:000626:0001:0001:00</t>
  </si>
  <si>
    <t>074F  :781398:00:------:--</t>
  </si>
  <si>
    <t>21:0401:000741</t>
  </si>
  <si>
    <t>21:0134:000627</t>
  </si>
  <si>
    <t>21:0134:000627:0001:0001:00</t>
  </si>
  <si>
    <t>074F  :781399:00:------:--</t>
  </si>
  <si>
    <t>21:0401:000742</t>
  </si>
  <si>
    <t>21:0134:000628</t>
  </si>
  <si>
    <t>21:0134:000628:0001:0001:00</t>
  </si>
  <si>
    <t>074F  :781400:00:------:--</t>
  </si>
  <si>
    <t>21:0401:000743</t>
  </si>
  <si>
    <t>21:0134:000629</t>
  </si>
  <si>
    <t>21:0134:000629:0001:0001:00</t>
  </si>
  <si>
    <t>56.2</t>
  </si>
  <si>
    <t>074F  :781401:80:781403:10</t>
  </si>
  <si>
    <t>21:0401:000744</t>
  </si>
  <si>
    <t>21:0134:000631</t>
  </si>
  <si>
    <t>21:0134:000631:0001:0001:02</t>
  </si>
  <si>
    <t>074F  :781402:70:781403:10</t>
  </si>
  <si>
    <t>21:0401:000745</t>
  </si>
  <si>
    <t>21:0134:000630</t>
  </si>
  <si>
    <t>21:0134:000630:0001:0001:00</t>
  </si>
  <si>
    <t>62.6</t>
  </si>
  <si>
    <t>074F  :781403:10:------:--</t>
  </si>
  <si>
    <t>21:0401:000746</t>
  </si>
  <si>
    <t>21:0134:000631:0001:0001:01</t>
  </si>
  <si>
    <t>074F  :781404:20:781403:10</t>
  </si>
  <si>
    <t>21:0401:000747</t>
  </si>
  <si>
    <t>21:0134:000631:0002:0001:00</t>
  </si>
  <si>
    <t>074F  :781405:00:------:--</t>
  </si>
  <si>
    <t>21:0401:000748</t>
  </si>
  <si>
    <t>21:0134:000632</t>
  </si>
  <si>
    <t>21:0134:000632:0001:0001:00</t>
  </si>
  <si>
    <t>074F  :781406:9B:------:--</t>
  </si>
  <si>
    <t>21:0401:000749</t>
  </si>
  <si>
    <t>885</t>
  </si>
  <si>
    <t>074F  :783001:80:783005:10</t>
  </si>
  <si>
    <t>21:0401:000750</t>
  </si>
  <si>
    <t>21:0134:000636</t>
  </si>
  <si>
    <t>21:0134:000636:0001:0001:02</t>
  </si>
  <si>
    <t>074F  :783002:00:------:--</t>
  </si>
  <si>
    <t>21:0401:000751</t>
  </si>
  <si>
    <t>21:0134:000633</t>
  </si>
  <si>
    <t>21:0134:000633:0001:0001:00</t>
  </si>
  <si>
    <t>074F  :783003:00:------:--</t>
  </si>
  <si>
    <t>21:0401:000752</t>
  </si>
  <si>
    <t>21:0134:000634</t>
  </si>
  <si>
    <t>21:0134:000634:0001:0001:00</t>
  </si>
  <si>
    <t>074F  :783004:70:783005:10</t>
  </si>
  <si>
    <t>21:0401:000753</t>
  </si>
  <si>
    <t>21:0134:000635</t>
  </si>
  <si>
    <t>21:0134:000635:0001:0001:00</t>
  </si>
  <si>
    <t>37000</t>
  </si>
  <si>
    <t>074F  :783005:10:------:--</t>
  </si>
  <si>
    <t>21:0401:000754</t>
  </si>
  <si>
    <t>21:0134:000636:0001:0001:01</t>
  </si>
  <si>
    <t>1350</t>
  </si>
  <si>
    <t>074F  :783006:20:783005:10</t>
  </si>
  <si>
    <t>21:0401:000755</t>
  </si>
  <si>
    <t>21:0134:000636:0002:0001:00</t>
  </si>
  <si>
    <t>890</t>
  </si>
  <si>
    <t>23.5</t>
  </si>
  <si>
    <t>074F  :783007:00:------:--</t>
  </si>
  <si>
    <t>21:0401:000756</t>
  </si>
  <si>
    <t>21:0134:000637</t>
  </si>
  <si>
    <t>21:0134:000637:0001:0001:00</t>
  </si>
  <si>
    <t>074F  :783008:00:------:--</t>
  </si>
  <si>
    <t>21:0401:000757</t>
  </si>
  <si>
    <t>21:0134:000638</t>
  </si>
  <si>
    <t>21:0134:000638:0001:0001:00</t>
  </si>
  <si>
    <t>074F  :783009:00:------:--</t>
  </si>
  <si>
    <t>21:0401:000758</t>
  </si>
  <si>
    <t>21:0134:000639</t>
  </si>
  <si>
    <t>21:0134:000639:0001:0001:00</t>
  </si>
  <si>
    <t>074F  :783010:00:------:--</t>
  </si>
  <si>
    <t>21:0401:000759</t>
  </si>
  <si>
    <t>21:0134:000640</t>
  </si>
  <si>
    <t>21:0134:000640:0001:0001:00</t>
  </si>
  <si>
    <t>074F  :783011:9B:------:--</t>
  </si>
  <si>
    <t>21:0401:000760</t>
  </si>
  <si>
    <t>074F  :783012:00:------:--</t>
  </si>
  <si>
    <t>21:0401:000761</t>
  </si>
  <si>
    <t>21:0134:000641</t>
  </si>
  <si>
    <t>21:0134:000641:0001:0001:00</t>
  </si>
  <si>
    <t>074F  :783013:00:------:--</t>
  </si>
  <si>
    <t>21:0401:000762</t>
  </si>
  <si>
    <t>21:0134:000642</t>
  </si>
  <si>
    <t>21:0134:000642:0001:0001:00</t>
  </si>
  <si>
    <t>074F  :783014:00:------:--</t>
  </si>
  <si>
    <t>21:0401:000763</t>
  </si>
  <si>
    <t>21:0134:000643</t>
  </si>
  <si>
    <t>21:0134:000643:0001:0001:00</t>
  </si>
  <si>
    <t>074F  :783015:00:------:--</t>
  </si>
  <si>
    <t>21:0401:000764</t>
  </si>
  <si>
    <t>21:0134:000644</t>
  </si>
  <si>
    <t>21:0134:000644:0001:0001:00</t>
  </si>
  <si>
    <t>13.4</t>
  </si>
  <si>
    <t>074F  :783016:00:------:--</t>
  </si>
  <si>
    <t>21:0401:000765</t>
  </si>
  <si>
    <t>21:0134:000645</t>
  </si>
  <si>
    <t>21:0134:000645:0001:0001:00</t>
  </si>
  <si>
    <t>074F  :783017:00:------:--</t>
  </si>
  <si>
    <t>21:0401:000766</t>
  </si>
  <si>
    <t>21:0134:000646</t>
  </si>
  <si>
    <t>21:0134:000646:0001:0001:00</t>
  </si>
  <si>
    <t>074F  :783018:00:------:--</t>
  </si>
  <si>
    <t>21:0401:000767</t>
  </si>
  <si>
    <t>21:0134:000647</t>
  </si>
  <si>
    <t>21:0134:000647:0001:0001:00</t>
  </si>
  <si>
    <t>074F  :783019:00:------:--</t>
  </si>
  <si>
    <t>21:0401:000768</t>
  </si>
  <si>
    <t>21:0134:000648</t>
  </si>
  <si>
    <t>21:0134:000648:0001:0001:00</t>
  </si>
  <si>
    <t>074F  :783020:00:------:--</t>
  </si>
  <si>
    <t>21:0401:000769</t>
  </si>
  <si>
    <t>21:0134:000649</t>
  </si>
  <si>
    <t>21:0134:000649:0001:0001:00</t>
  </si>
  <si>
    <t>074F  :783021:80:783025:20</t>
  </si>
  <si>
    <t>21:0401:000770</t>
  </si>
  <si>
    <t>21:0134:000652</t>
  </si>
  <si>
    <t>21:0134:000652:0002:0001:02</t>
  </si>
  <si>
    <t>074F  :783022:00:------:--</t>
  </si>
  <si>
    <t>21:0401:000771</t>
  </si>
  <si>
    <t>21:0134:000650</t>
  </si>
  <si>
    <t>21:0134:000650:0001:0001:00</t>
  </si>
  <si>
    <t>074F  :783023:70:783024:10</t>
  </si>
  <si>
    <t>21:0401:000772</t>
  </si>
  <si>
    <t>21:0134:000651</t>
  </si>
  <si>
    <t>21:0134:000651:0001:0001:00</t>
  </si>
  <si>
    <t>074F  :783024:10:------:--</t>
  </si>
  <si>
    <t>21:0401:000773</t>
  </si>
  <si>
    <t>21:0134:000652:0001:0001:00</t>
  </si>
  <si>
    <t>074F  :783025:20:783024:10</t>
  </si>
  <si>
    <t>21:0401:000774</t>
  </si>
  <si>
    <t>21:0134:000652:0002:0001:01</t>
  </si>
  <si>
    <t>074F  :783026:00:------:--</t>
  </si>
  <si>
    <t>21:0401:000775</t>
  </si>
  <si>
    <t>21:0134:000653</t>
  </si>
  <si>
    <t>21:0134:000653:0001:0001:00</t>
  </si>
  <si>
    <t>074F  :783027:00:------:--</t>
  </si>
  <si>
    <t>21:0401:000776</t>
  </si>
  <si>
    <t>21:0134:000654</t>
  </si>
  <si>
    <t>21:0134:000654:0001:0001:00</t>
  </si>
  <si>
    <t>074F  :783028:00:------:--</t>
  </si>
  <si>
    <t>21:0401:000777</t>
  </si>
  <si>
    <t>21:0134:000655</t>
  </si>
  <si>
    <t>21:0134:000655:0001:0001:00</t>
  </si>
  <si>
    <t>074F  :783029:00:------:--</t>
  </si>
  <si>
    <t>21:0401:000778</t>
  </si>
  <si>
    <t>21:0134:000656</t>
  </si>
  <si>
    <t>21:0134:000656:0001:0001:00</t>
  </si>
  <si>
    <t>074F  :783030:00:------:--</t>
  </si>
  <si>
    <t>21:0401:000779</t>
  </si>
  <si>
    <t>21:0134:000657</t>
  </si>
  <si>
    <t>21:0134:000657:0001:0001:00</t>
  </si>
  <si>
    <t>074F  :783031:00:------:--</t>
  </si>
  <si>
    <t>21:0401:000780</t>
  </si>
  <si>
    <t>21:0134:000658</t>
  </si>
  <si>
    <t>21:0134:000658:0001:0001:00</t>
  </si>
  <si>
    <t>074F  :783032:00:------:--</t>
  </si>
  <si>
    <t>21:0401:000781</t>
  </si>
  <si>
    <t>21:0134:000659</t>
  </si>
  <si>
    <t>21:0134:000659:0001:0001:00</t>
  </si>
  <si>
    <t>074F  :783033:00:------:--</t>
  </si>
  <si>
    <t>21:0401:000782</t>
  </si>
  <si>
    <t>21:0134:000660</t>
  </si>
  <si>
    <t>21:0134:000660:0001:0001:00</t>
  </si>
  <si>
    <t>074F  :783034:00:------:--</t>
  </si>
  <si>
    <t>21:0401:000783</t>
  </si>
  <si>
    <t>21:0134:000661</t>
  </si>
  <si>
    <t>21:0134:000661:0001:0001:00</t>
  </si>
  <si>
    <t>074F  :783035:00:------:--</t>
  </si>
  <si>
    <t>21:0401:000784</t>
  </si>
  <si>
    <t>21:0134:000662</t>
  </si>
  <si>
    <t>21:0134:000662:0001:0001:00</t>
  </si>
  <si>
    <t>074F  :783036:9B:------:--</t>
  </si>
  <si>
    <t>21:0401:000785</t>
  </si>
  <si>
    <t>19.4</t>
  </si>
  <si>
    <t>074F  :783037:00:------:--</t>
  </si>
  <si>
    <t>21:0401:000786</t>
  </si>
  <si>
    <t>21:0134:000663</t>
  </si>
  <si>
    <t>21:0134:000663:0001:0001:00</t>
  </si>
  <si>
    <t>2550</t>
  </si>
  <si>
    <t>074F  :783038:00:------:--</t>
  </si>
  <si>
    <t>21:0401:000787</t>
  </si>
  <si>
    <t>21:0134:000664</t>
  </si>
  <si>
    <t>21:0134:000664:0001:0001:00</t>
  </si>
  <si>
    <t>074F  :783039:00:------:--</t>
  </si>
  <si>
    <t>21:0401:000788</t>
  </si>
  <si>
    <t>21:0134:000665</t>
  </si>
  <si>
    <t>21:0134:000665:0001:0001:00</t>
  </si>
  <si>
    <t>074F  :783040:00:------:--</t>
  </si>
  <si>
    <t>21:0401:000789</t>
  </si>
  <si>
    <t>21:0134:000666</t>
  </si>
  <si>
    <t>21:0134:000666:0001:0001:00</t>
  </si>
  <si>
    <t>074F  :783041:80:783045:10</t>
  </si>
  <si>
    <t>21:0401:000790</t>
  </si>
  <si>
    <t>21:0134:000670</t>
  </si>
  <si>
    <t>21:0134:000670:0001:0001:02</t>
  </si>
  <si>
    <t>074F  :783042:00:------:--</t>
  </si>
  <si>
    <t>21:0401:000791</t>
  </si>
  <si>
    <t>21:0134:000667</t>
  </si>
  <si>
    <t>21:0134:000667:0001:0001:00</t>
  </si>
  <si>
    <t>83.4</t>
  </si>
  <si>
    <t>074F  :783043:00:------:--</t>
  </si>
  <si>
    <t>21:0401:000792</t>
  </si>
  <si>
    <t>21:0134:000668</t>
  </si>
  <si>
    <t>21:0134:000668:0001:0001:00</t>
  </si>
  <si>
    <t>074F  :783044:70:783045:10</t>
  </si>
  <si>
    <t>21:0401:000793</t>
  </si>
  <si>
    <t>21:0134:000669</t>
  </si>
  <si>
    <t>21:0134:000669:0001:0001:00</t>
  </si>
  <si>
    <t>074F  :783045:10:------:--</t>
  </si>
  <si>
    <t>21:0401:000794</t>
  </si>
  <si>
    <t>21:0134:000670:0001:0001:01</t>
  </si>
  <si>
    <t>074F  :783046:20:783045:10</t>
  </si>
  <si>
    <t>21:0401:000795</t>
  </si>
  <si>
    <t>21:0134:000670:0002:0001:00</t>
  </si>
  <si>
    <t>11.6</t>
  </si>
  <si>
    <t>074F  :783047:00:------:--</t>
  </si>
  <si>
    <t>21:0401:000796</t>
  </si>
  <si>
    <t>21:0134:000671</t>
  </si>
  <si>
    <t>21:0134:000671:0001:0001:00</t>
  </si>
  <si>
    <t>074F  :783048:00:------:--</t>
  </si>
  <si>
    <t>21:0401:000797</t>
  </si>
  <si>
    <t>21:0134:000672</t>
  </si>
  <si>
    <t>21:0134:000672:0001:0001:00</t>
  </si>
  <si>
    <t>074F  :783049:00:------:--</t>
  </si>
  <si>
    <t>21:0401:000798</t>
  </si>
  <si>
    <t>21:0134:000673</t>
  </si>
  <si>
    <t>21:0134:000673:0001:0001:00</t>
  </si>
  <si>
    <t>074F  :783050:00:------:--</t>
  </si>
  <si>
    <t>21:0401:000799</t>
  </si>
  <si>
    <t>21:0134:000674</t>
  </si>
  <si>
    <t>21:0134:000674:0001:0001:00</t>
  </si>
  <si>
    <t>074F  :783051:00:------:--</t>
  </si>
  <si>
    <t>21:0401:000800</t>
  </si>
  <si>
    <t>21:0134:000675</t>
  </si>
  <si>
    <t>21:0134:000675:0001:0001:00</t>
  </si>
  <si>
    <t>96.2</t>
  </si>
  <si>
    <t>074F  :783052:00:------:--</t>
  </si>
  <si>
    <t>21:0401:000801</t>
  </si>
  <si>
    <t>21:0134:000676</t>
  </si>
  <si>
    <t>21:0134:000676:0001:0001:00</t>
  </si>
  <si>
    <t>074F  :783053:9H:------:--</t>
  </si>
  <si>
    <t>21:0401:000802</t>
  </si>
  <si>
    <t>074F  :783054:00:------:--</t>
  </si>
  <si>
    <t>21:0401:000803</t>
  </si>
  <si>
    <t>21:0134:000677</t>
  </si>
  <si>
    <t>21:0134:000677:0001:0001:00</t>
  </si>
  <si>
    <t>074F  :783055:00:------:--</t>
  </si>
  <si>
    <t>21:0401:000804</t>
  </si>
  <si>
    <t>21:0134:000678</t>
  </si>
  <si>
    <t>21:0134:000678:0001:0001:00</t>
  </si>
  <si>
    <t>074F  :783056:00:------:--</t>
  </si>
  <si>
    <t>21:0401:000805</t>
  </si>
  <si>
    <t>21:0134:000679</t>
  </si>
  <si>
    <t>21:0134:000679:0001:0001:00</t>
  </si>
  <si>
    <t>074F  :783057:00:------:--</t>
  </si>
  <si>
    <t>21:0401:000806</t>
  </si>
  <si>
    <t>21:0134:000680</t>
  </si>
  <si>
    <t>21:0134:000680:0001:0001:00</t>
  </si>
  <si>
    <t>074F  :783058:00:------:--</t>
  </si>
  <si>
    <t>21:0401:000807</t>
  </si>
  <si>
    <t>21:0134:000681</t>
  </si>
  <si>
    <t>21:0134:000681:0001:0001:00</t>
  </si>
  <si>
    <t>76.4</t>
  </si>
  <si>
    <t>074F  :783059:00:------:--</t>
  </si>
  <si>
    <t>21:0401:000808</t>
  </si>
  <si>
    <t>21:0134:000682</t>
  </si>
  <si>
    <t>21:0134:000682:0001:0001:00</t>
  </si>
  <si>
    <t>074F  :783060:00:------:--</t>
  </si>
  <si>
    <t>21:0401:000809</t>
  </si>
  <si>
    <t>21:0134:000683</t>
  </si>
  <si>
    <t>21:0134:000683:0001:0001:00</t>
  </si>
  <si>
    <t>074F  :783061:80:783067:20</t>
  </si>
  <si>
    <t>21:0401:000810</t>
  </si>
  <si>
    <t>21:0134:000687</t>
  </si>
  <si>
    <t>21:0134:000687:0002:0001:02</t>
  </si>
  <si>
    <t>74.4</t>
  </si>
  <si>
    <t>074F  :783062:9G:------:--</t>
  </si>
  <si>
    <t>21:0401:000811</t>
  </si>
  <si>
    <t>107</t>
  </si>
  <si>
    <t>3.25</t>
  </si>
  <si>
    <t>074F  :783063:00:------:--</t>
  </si>
  <si>
    <t>21:0401:000812</t>
  </si>
  <si>
    <t>21:0134:000684</t>
  </si>
  <si>
    <t>21:0134:000684:0001:0001:00</t>
  </si>
  <si>
    <t>10.2</t>
  </si>
  <si>
    <t>074F  :783064:00:------:--</t>
  </si>
  <si>
    <t>21:0401:000813</t>
  </si>
  <si>
    <t>21:0134:000685</t>
  </si>
  <si>
    <t>21:0134:000685:0001:0001:00</t>
  </si>
  <si>
    <t>074F  :783065:70:783066:10</t>
  </si>
  <si>
    <t>21:0401:000814</t>
  </si>
  <si>
    <t>21:0134:000686</t>
  </si>
  <si>
    <t>21:0134:000686:0001:0001:00</t>
  </si>
  <si>
    <t>074F  :783066:10:------:--</t>
  </si>
  <si>
    <t>21:0401:000815</t>
  </si>
  <si>
    <t>21:0134:000687:0001:0001:00</t>
  </si>
  <si>
    <t>186</t>
  </si>
  <si>
    <t>074F  :783067:20:783066:10</t>
  </si>
  <si>
    <t>21:0401:000816</t>
  </si>
  <si>
    <t>21:0134:000687:0002:0001:01</t>
  </si>
  <si>
    <t>196</t>
  </si>
  <si>
    <t>074F  :783068:00:------:--</t>
  </si>
  <si>
    <t>21:0401:000817</t>
  </si>
  <si>
    <t>21:0134:000688</t>
  </si>
  <si>
    <t>21:0134:000688:0001:0001:00</t>
  </si>
  <si>
    <t>28.2</t>
  </si>
  <si>
    <t>074F  :783069:00:------:--</t>
  </si>
  <si>
    <t>21:0401:000818</t>
  </si>
  <si>
    <t>21:0134:000689</t>
  </si>
  <si>
    <t>21:0134:000689:0001:0001:00</t>
  </si>
  <si>
    <t>074F  :783070:00:------:--</t>
  </si>
  <si>
    <t>21:0401:000819</t>
  </si>
  <si>
    <t>21:0134:000690</t>
  </si>
  <si>
    <t>21:0134:000690:0001:0001:00</t>
  </si>
  <si>
    <t>074F  :783071:00:------:--</t>
  </si>
  <si>
    <t>21:0401:000820</t>
  </si>
  <si>
    <t>21:0134:000691</t>
  </si>
  <si>
    <t>21:0134:000691:0001:0001:00</t>
  </si>
  <si>
    <t>074F  :783072:00:------:--</t>
  </si>
  <si>
    <t>21:0401:000821</t>
  </si>
  <si>
    <t>21:0134:000692</t>
  </si>
  <si>
    <t>21:0134:000692:0001:0001:00</t>
  </si>
  <si>
    <t>074F  :783073:00:------:--</t>
  </si>
  <si>
    <t>21:0401:000822</t>
  </si>
  <si>
    <t>21:0134:000693</t>
  </si>
  <si>
    <t>21:0134:000693:0001:0001:00</t>
  </si>
  <si>
    <t>20.5</t>
  </si>
  <si>
    <t>074F  :783074:00:------:--</t>
  </si>
  <si>
    <t>21:0401:000823</t>
  </si>
  <si>
    <t>21:0134:000694</t>
  </si>
  <si>
    <t>21:0134:000694:0001:0001:00</t>
  </si>
  <si>
    <t>074F  :783075:00:------:--</t>
  </si>
  <si>
    <t>21:0401:000824</t>
  </si>
  <si>
    <t>21:0134:000695</t>
  </si>
  <si>
    <t>21:0134:000695:0001:0001:00</t>
  </si>
  <si>
    <t>074F  :783076:00:------:--</t>
  </si>
  <si>
    <t>21:0401:000825</t>
  </si>
  <si>
    <t>21:0134:000696</t>
  </si>
  <si>
    <t>21:0134:000696:0001:0001:00</t>
  </si>
  <si>
    <t>074F  :783077:00:------:--</t>
  </si>
  <si>
    <t>21:0401:000826</t>
  </si>
  <si>
    <t>21:0134:000697</t>
  </si>
  <si>
    <t>21:0134:000697:0001:0001:00</t>
  </si>
  <si>
    <t>1550</t>
  </si>
  <si>
    <t>074F  :783078:00:------:--</t>
  </si>
  <si>
    <t>21:0401:000827</t>
  </si>
  <si>
    <t>21:0134:000698</t>
  </si>
  <si>
    <t>21:0134:000698:0001:0001:00</t>
  </si>
  <si>
    <t>074F  :783079:00:------:--</t>
  </si>
  <si>
    <t>21:0401:000828</t>
  </si>
  <si>
    <t>21:0134:000699</t>
  </si>
  <si>
    <t>21:0134:000699:0001:0001:00</t>
  </si>
  <si>
    <t>970</t>
  </si>
  <si>
    <t>074F  :783080:00:------:--</t>
  </si>
  <si>
    <t>21:0401:000829</t>
  </si>
  <si>
    <t>21:0134:000700</t>
  </si>
  <si>
    <t>21:0134:000700:0001:0001:00</t>
  </si>
  <si>
    <t>074F  :783081:80:783087:10</t>
  </si>
  <si>
    <t>21:0401:000830</t>
  </si>
  <si>
    <t>21:0134:000706</t>
  </si>
  <si>
    <t>21:0134:000706:0001:0001:02</t>
  </si>
  <si>
    <t>074F  :783082:00:------:--</t>
  </si>
  <si>
    <t>21:0401:000831</t>
  </si>
  <si>
    <t>21:0134:000701</t>
  </si>
  <si>
    <t>21:0134:000701:0001:0001:00</t>
  </si>
  <si>
    <t>074F  :783083:00:------:--</t>
  </si>
  <si>
    <t>21:0401:000832</t>
  </si>
  <si>
    <t>21:0134:000702</t>
  </si>
  <si>
    <t>21:0134:000702:0001:0001:00</t>
  </si>
  <si>
    <t>26.2</t>
  </si>
  <si>
    <t>074F  :783084:00:------:--</t>
  </si>
  <si>
    <t>21:0401:000833</t>
  </si>
  <si>
    <t>21:0134:000703</t>
  </si>
  <si>
    <t>21:0134:000703:0001:0001:00</t>
  </si>
  <si>
    <t>074F  :783085:00:------:--</t>
  </si>
  <si>
    <t>21:0401:000834</t>
  </si>
  <si>
    <t>21:0134:000704</t>
  </si>
  <si>
    <t>21:0134:000704:0001:0001:00</t>
  </si>
  <si>
    <t>074F  :783086:70:783087:10</t>
  </si>
  <si>
    <t>21:0401:000835</t>
  </si>
  <si>
    <t>21:0134:000705</t>
  </si>
  <si>
    <t>21:0134:000705:0001:0001:00</t>
  </si>
  <si>
    <t>83.8</t>
  </si>
  <si>
    <t>074F  :783087:10:------:--</t>
  </si>
  <si>
    <t>21:0401:000836</t>
  </si>
  <si>
    <t>21:0134:000706:0001:0001:01</t>
  </si>
  <si>
    <t>074F  :783088:20:783087:10</t>
  </si>
  <si>
    <t>21:0401:000837</t>
  </si>
  <si>
    <t>21:0134:000706:0002:0001:00</t>
  </si>
  <si>
    <t>074F  :783089:00:------:--</t>
  </si>
  <si>
    <t>21:0401:000838</t>
  </si>
  <si>
    <t>21:0134:000707</t>
  </si>
  <si>
    <t>21:0134:000707:0001:0001:00</t>
  </si>
  <si>
    <t>074F  :783090:00:------:--</t>
  </si>
  <si>
    <t>21:0401:000839</t>
  </si>
  <si>
    <t>21:0134:000708</t>
  </si>
  <si>
    <t>21:0134:000708:0001:0001:00</t>
  </si>
  <si>
    <t>074F  :783091:00:------:--</t>
  </si>
  <si>
    <t>21:0401:000840</t>
  </si>
  <si>
    <t>21:0134:000709</t>
  </si>
  <si>
    <t>21:0134:000709:0001:0001:00</t>
  </si>
  <si>
    <t>074F  :783092:00:------:--</t>
  </si>
  <si>
    <t>21:0401:000841</t>
  </si>
  <si>
    <t>21:0134:000710</t>
  </si>
  <si>
    <t>21:0134:000710:0001:0001:00</t>
  </si>
  <si>
    <t>84.6</t>
  </si>
  <si>
    <t>074F  :783093:00:------:--</t>
  </si>
  <si>
    <t>21:0401:000842</t>
  </si>
  <si>
    <t>21:0134:000711</t>
  </si>
  <si>
    <t>21:0134:000711:0001:0001:00</t>
  </si>
  <si>
    <t>074F  :783094:00:------:--</t>
  </si>
  <si>
    <t>21:0401:000843</t>
  </si>
  <si>
    <t>21:0134:000712</t>
  </si>
  <si>
    <t>21:0134:000712:0001:0001:00</t>
  </si>
  <si>
    <t>074F  :783095:00:------:--</t>
  </si>
  <si>
    <t>21:0401:000844</t>
  </si>
  <si>
    <t>21:0134:000713</t>
  </si>
  <si>
    <t>21:0134:000713:0001:0001:00</t>
  </si>
  <si>
    <t>074F  :783096:00:------:--</t>
  </si>
  <si>
    <t>21:0401:000845</t>
  </si>
  <si>
    <t>21:0134:000714</t>
  </si>
  <si>
    <t>21:0134:000714:0001:0001:00</t>
  </si>
  <si>
    <t>81.2</t>
  </si>
  <si>
    <t>074F  :783097:9F:------:--</t>
  </si>
  <si>
    <t>21:0401:000846</t>
  </si>
  <si>
    <t>11.4</t>
  </si>
  <si>
    <t>074F  :783098:00:------:--</t>
  </si>
  <si>
    <t>21:0401:000847</t>
  </si>
  <si>
    <t>21:0134:000715</t>
  </si>
  <si>
    <t>21:0134:000715:0001:0001:00</t>
  </si>
  <si>
    <t>10.6</t>
  </si>
  <si>
    <t>074F  :783099:00:------:--</t>
  </si>
  <si>
    <t>21:0401:000848</t>
  </si>
  <si>
    <t>21:0134:000716</t>
  </si>
  <si>
    <t>21:0134:000716:0001:0001:00</t>
  </si>
  <si>
    <t>074F  :783100:00:------:--</t>
  </si>
  <si>
    <t>21:0401:000849</t>
  </si>
  <si>
    <t>21:0134:000717</t>
  </si>
  <si>
    <t>21:0134:000717:0001:0001:00</t>
  </si>
  <si>
    <t>074F  :783101:80:783102:70</t>
  </si>
  <si>
    <t>21:0401:000850</t>
  </si>
  <si>
    <t>21:0134:000718</t>
  </si>
  <si>
    <t>21:0134:000718:0001:0001:02</t>
  </si>
  <si>
    <t>0021:bcff1</t>
  </si>
  <si>
    <t>5.75</t>
  </si>
  <si>
    <t>074F  :783102:70:783103:10</t>
  </si>
  <si>
    <t>21:0401:000851</t>
  </si>
  <si>
    <t>21:0134:000718:0001:0001:01</t>
  </si>
  <si>
    <t>0022:bcff1</t>
  </si>
  <si>
    <t>074F  :783103:10:------:--</t>
  </si>
  <si>
    <t>21:0401:000852</t>
  </si>
  <si>
    <t>21:0134:000719</t>
  </si>
  <si>
    <t>21:0134:000719:0001:0001:00</t>
  </si>
  <si>
    <t>0023:bcff1</t>
  </si>
  <si>
    <t>074F  :783104:20:783103:10</t>
  </si>
  <si>
    <t>21:0401:000853</t>
  </si>
  <si>
    <t>21:0134:000719:0002:0001:00</t>
  </si>
  <si>
    <t>0024:bcff1</t>
  </si>
  <si>
    <t>074F  :783105:00:------:--</t>
  </si>
  <si>
    <t>21:0401:000854</t>
  </si>
  <si>
    <t>21:0134:000720</t>
  </si>
  <si>
    <t>21:0134:000720:0001:0001:00</t>
  </si>
  <si>
    <t>074F  :783106:00:------:--</t>
  </si>
  <si>
    <t>21:0401:000855</t>
  </si>
  <si>
    <t>21:0134:000721</t>
  </si>
  <si>
    <t>21:0134:000721:0001:0001:00</t>
  </si>
  <si>
    <t>074F  :783107:00:------:--</t>
  </si>
  <si>
    <t>21:0401:000856</t>
  </si>
  <si>
    <t>21:0134:000722</t>
  </si>
  <si>
    <t>21:0134:000722:0001:0001:00</t>
  </si>
  <si>
    <t>074F  :783108:00:------:--</t>
  </si>
  <si>
    <t>21:0401:000857</t>
  </si>
  <si>
    <t>21:0134:000723</t>
  </si>
  <si>
    <t>21:0134:000723:0001:0001:00</t>
  </si>
  <si>
    <t>074F  :783109:00:------:--</t>
  </si>
  <si>
    <t>21:0401:000858</t>
  </si>
  <si>
    <t>21:0134:000724</t>
  </si>
  <si>
    <t>21:0134:000724:0001:0001:00</t>
  </si>
  <si>
    <t>074F  :783110:9H:------:--</t>
  </si>
  <si>
    <t>21:0401:000859</t>
  </si>
  <si>
    <t>074F  :783111:00:------:--</t>
  </si>
  <si>
    <t>21:0401:000860</t>
  </si>
  <si>
    <t>21:0134:000725</t>
  </si>
  <si>
    <t>21:0134:000725:0001:0001:00</t>
  </si>
  <si>
    <t>074F  :783112:00:------:--</t>
  </si>
  <si>
    <t>21:0401:000861</t>
  </si>
  <si>
    <t>21:0134:000726</t>
  </si>
  <si>
    <t>21:0134:000726:0001:0001:00</t>
  </si>
  <si>
    <t>22.4</t>
  </si>
  <si>
    <t>074F  :783113:00:------:--</t>
  </si>
  <si>
    <t>21:0401:000862</t>
  </si>
  <si>
    <t>21:0134:000727</t>
  </si>
  <si>
    <t>21:0134:000727:0001:0001:00</t>
  </si>
  <si>
    <t>074F  :783114:00:------:--</t>
  </si>
  <si>
    <t>21:0401:000863</t>
  </si>
  <si>
    <t>21:0134:000728</t>
  </si>
  <si>
    <t>21:0134:000728:0001:0001:00</t>
  </si>
  <si>
    <t>074F  :783115:00:------:--</t>
  </si>
  <si>
    <t>21:0401:000864</t>
  </si>
  <si>
    <t>21:0134:000729</t>
  </si>
  <si>
    <t>21:0134:000729:0001:0001:00</t>
  </si>
  <si>
    <t>074F  :783116:00:------:--</t>
  </si>
  <si>
    <t>21:0401:000865</t>
  </si>
  <si>
    <t>21:0134:000730</t>
  </si>
  <si>
    <t>21:0134:000730:0001:0001:00</t>
  </si>
  <si>
    <t>182</t>
  </si>
  <si>
    <t>074F  :783117:00:------:--</t>
  </si>
  <si>
    <t>21:0401:000866</t>
  </si>
  <si>
    <t>21:0134:000731</t>
  </si>
  <si>
    <t>21:0134:000731:0001:0001:00</t>
  </si>
  <si>
    <t>9400</t>
  </si>
  <si>
    <t>074F  :783118:00:------:--</t>
  </si>
  <si>
    <t>21:0401:000867</t>
  </si>
  <si>
    <t>21:0134:000732</t>
  </si>
  <si>
    <t>21:0134:000732:0001:0001:00</t>
  </si>
  <si>
    <t>57500</t>
  </si>
  <si>
    <t>27.2</t>
  </si>
  <si>
    <t>074F  :783119:00:------:--</t>
  </si>
  <si>
    <t>21:0401:000868</t>
  </si>
  <si>
    <t>21:0134:000733</t>
  </si>
  <si>
    <t>21:0134:000733:0001:0001:00</t>
  </si>
  <si>
    <t>074F  :783120:00:------:--</t>
  </si>
  <si>
    <t>21:0401:000869</t>
  </si>
  <si>
    <t>21:0134:000734</t>
  </si>
  <si>
    <t>21:0134:000734:0001:0001:00</t>
  </si>
  <si>
    <t>074F  :783121:80:783126:10</t>
  </si>
  <si>
    <t>21:0401:000870</t>
  </si>
  <si>
    <t>21:0134:000738</t>
  </si>
  <si>
    <t>21:0134:000738:0001:0001:02</t>
  </si>
  <si>
    <t>074F  :783122:00:------:--</t>
  </si>
  <si>
    <t>21:0401:000871</t>
  </si>
  <si>
    <t>21:0134:000735</t>
  </si>
  <si>
    <t>21:0134:000735:0001:0001:00</t>
  </si>
  <si>
    <t>074F  :783123:00:------:--</t>
  </si>
  <si>
    <t>21:0401:000872</t>
  </si>
  <si>
    <t>21:0134:000736</t>
  </si>
  <si>
    <t>21:0134:000736:0001:0001:00</t>
  </si>
  <si>
    <t>32.8</t>
  </si>
  <si>
    <t>074F  :783124:9F:------:--</t>
  </si>
  <si>
    <t>21:0401:000873</t>
  </si>
  <si>
    <t>2750</t>
  </si>
  <si>
    <t>074F  :783125:70:783126:10</t>
  </si>
  <si>
    <t>21:0401:000874</t>
  </si>
  <si>
    <t>21:0134:000737</t>
  </si>
  <si>
    <t>21:0134:000737:0001:0001:00</t>
  </si>
  <si>
    <t>074F  :783126:10:------:--</t>
  </si>
  <si>
    <t>21:0401:000875</t>
  </si>
  <si>
    <t>21:0134:000738:0001:0001:01</t>
  </si>
  <si>
    <t>074F  :783127:20:783126:10</t>
  </si>
  <si>
    <t>21:0401:000876</t>
  </si>
  <si>
    <t>21:0134:000738:0002:0001:00</t>
  </si>
  <si>
    <t>074F  :783128:00:------:--</t>
  </si>
  <si>
    <t>21:0401:000877</t>
  </si>
  <si>
    <t>21:0134:000739</t>
  </si>
  <si>
    <t>21:0134:000739:0001:0001:00</t>
  </si>
  <si>
    <t>2150</t>
  </si>
  <si>
    <t>074F  :783129:00:------:--</t>
  </si>
  <si>
    <t>21:0401:000878</t>
  </si>
  <si>
    <t>21:0134:000740</t>
  </si>
  <si>
    <t>21:0134:000740:0001:0001:00</t>
  </si>
  <si>
    <t>074F  :783130:00:------:--</t>
  </si>
  <si>
    <t>21:0401:000879</t>
  </si>
  <si>
    <t>21:0134:000741</t>
  </si>
  <si>
    <t>21:0134:000741:0001:0001:00</t>
  </si>
  <si>
    <t>074F  :783131:00:------:--</t>
  </si>
  <si>
    <t>21:0401:000880</t>
  </si>
  <si>
    <t>21:0134:000742</t>
  </si>
  <si>
    <t>21:0134:000742:0001:0001:00</t>
  </si>
  <si>
    <t>074F  :783132:00:------:--</t>
  </si>
  <si>
    <t>21:0401:000881</t>
  </si>
  <si>
    <t>21:0134:000743</t>
  </si>
  <si>
    <t>21:0134:000743:0001:0001:00</t>
  </si>
  <si>
    <t>074F  :783133:00:------:--</t>
  </si>
  <si>
    <t>21:0401:000882</t>
  </si>
  <si>
    <t>21:0134:000744</t>
  </si>
  <si>
    <t>21:0134:000744:0001:0001:00</t>
  </si>
  <si>
    <t>074F  :783134:00:------:--</t>
  </si>
  <si>
    <t>21:0401:000883</t>
  </si>
  <si>
    <t>21:0134:000745</t>
  </si>
  <si>
    <t>21:0134:000745:0001:0001:00</t>
  </si>
  <si>
    <t>074F  :783135:00:------:--</t>
  </si>
  <si>
    <t>21:0401:000884</t>
  </si>
  <si>
    <t>21:0134:000746</t>
  </si>
  <si>
    <t>21:0134:000746:0001:0001:00</t>
  </si>
  <si>
    <t>074F  :783136:00:------:--</t>
  </si>
  <si>
    <t>21:0401:000885</t>
  </si>
  <si>
    <t>21:0134:000747</t>
  </si>
  <si>
    <t>21:0134:000747:0001:0001:00</t>
  </si>
  <si>
    <t>71</t>
  </si>
  <si>
    <t>074F  :783137:00:------:--</t>
  </si>
  <si>
    <t>21:0401:000886</t>
  </si>
  <si>
    <t>21:0134:000748</t>
  </si>
  <si>
    <t>21:0134:000748:0001:0001:00</t>
  </si>
  <si>
    <t>074F  :783138:00:------:--</t>
  </si>
  <si>
    <t>21:0401:000887</t>
  </si>
  <si>
    <t>21:0134:000749</t>
  </si>
  <si>
    <t>21:0134:000749:0001:0001:00</t>
  </si>
  <si>
    <t>074F  :783139:00:------:--</t>
  </si>
  <si>
    <t>21:0401:000888</t>
  </si>
  <si>
    <t>21:0134:000750</t>
  </si>
  <si>
    <t>21:0134:000750:0001:0001:00</t>
  </si>
  <si>
    <t>074F  :783140:00:------:--</t>
  </si>
  <si>
    <t>21:0401:000889</t>
  </si>
  <si>
    <t>21:0134:000751</t>
  </si>
  <si>
    <t>21:0134:000751:0001:0001:00</t>
  </si>
  <si>
    <t>2350</t>
  </si>
  <si>
    <t>71.8</t>
  </si>
  <si>
    <t>074F  :783141:80:783143:10</t>
  </si>
  <si>
    <t>21:0401:000890</t>
  </si>
  <si>
    <t>21:0134:000753</t>
  </si>
  <si>
    <t>21:0134:000753:0001:0001:02</t>
  </si>
  <si>
    <t>074F  :783142:70:783143:10</t>
  </si>
  <si>
    <t>21:0401:000891</t>
  </si>
  <si>
    <t>21:0134:000752</t>
  </si>
  <si>
    <t>21:0134:000752:0001:0001:00</t>
  </si>
  <si>
    <t>074F  :783143:10:------:--</t>
  </si>
  <si>
    <t>21:0401:000892</t>
  </si>
  <si>
    <t>21:0134:000753:0001:0001:01</t>
  </si>
  <si>
    <t>074F  :783144:20:783143:10</t>
  </si>
  <si>
    <t>21:0401:000893</t>
  </si>
  <si>
    <t>21:0134:000753:0002:0001:00</t>
  </si>
  <si>
    <t>8.3</t>
  </si>
  <si>
    <t>074F  :783145:00:------:--</t>
  </si>
  <si>
    <t>21:0401:000894</t>
  </si>
  <si>
    <t>21:0134:000754</t>
  </si>
  <si>
    <t>21:0134:000754:0001:0001:00</t>
  </si>
  <si>
    <t>074F  :783146:00:------:--</t>
  </si>
  <si>
    <t>21:0401:000895</t>
  </si>
  <si>
    <t>21:0134:000755</t>
  </si>
  <si>
    <t>21:0134:000755:0001:0001:00</t>
  </si>
  <si>
    <t>074F  :783147:00:------:--</t>
  </si>
  <si>
    <t>21:0401:000896</t>
  </si>
  <si>
    <t>21:0134:000756</t>
  </si>
  <si>
    <t>21:0134:000756:0001:0001:00</t>
  </si>
  <si>
    <t>99999</t>
  </si>
  <si>
    <t>074F  :783148:00:------:--</t>
  </si>
  <si>
    <t>21:0401:000897</t>
  </si>
  <si>
    <t>21:0134:000757</t>
  </si>
  <si>
    <t>21:0134:000757:0001:0001:00</t>
  </si>
  <si>
    <t>074F  :783149:00:------:--</t>
  </si>
  <si>
    <t>21:0401:000898</t>
  </si>
  <si>
    <t>21:0134:000758</t>
  </si>
  <si>
    <t>21:0134:000758:0001:0001:00</t>
  </si>
  <si>
    <t>074F  :783150:00:------:--</t>
  </si>
  <si>
    <t>21:0401:000899</t>
  </si>
  <si>
    <t>21:0134:000759</t>
  </si>
  <si>
    <t>21:0134:000759:0001:0001:00</t>
  </si>
  <si>
    <t>074F  :783151:00:------:--</t>
  </si>
  <si>
    <t>21:0401:000900</t>
  </si>
  <si>
    <t>21:0134:000760</t>
  </si>
  <si>
    <t>21:0134:000760:0001:0001:00</t>
  </si>
  <si>
    <t>40.4</t>
  </si>
  <si>
    <t>074F  :783152:00:------:--</t>
  </si>
  <si>
    <t>21:0401:000901</t>
  </si>
  <si>
    <t>21:0134:000761</t>
  </si>
  <si>
    <t>21:0134:000761:0001:0001:00</t>
  </si>
  <si>
    <t>074F  :783153:00:------:--</t>
  </si>
  <si>
    <t>21:0401:000902</t>
  </si>
  <si>
    <t>21:0134:000762</t>
  </si>
  <si>
    <t>21:0134:000762:0001:0001:00</t>
  </si>
  <si>
    <t>074F  :783154:9B:------:--</t>
  </si>
  <si>
    <t>21:0401:000903</t>
  </si>
  <si>
    <t>20.8</t>
  </si>
  <si>
    <t>074F  :783155:00:------:--</t>
  </si>
  <si>
    <t>21:0401:000904</t>
  </si>
  <si>
    <t>21:0134:000763</t>
  </si>
  <si>
    <t>21:0134:000763:0001:0001:00</t>
  </si>
  <si>
    <t>074F  :783156:00:------:--</t>
  </si>
  <si>
    <t>21:0401:000905</t>
  </si>
  <si>
    <t>21:0134:000764</t>
  </si>
  <si>
    <t>21:0134:000764:0001:0001:00</t>
  </si>
  <si>
    <t>074F  :783157:00:------:--</t>
  </si>
  <si>
    <t>21:0401:000906</t>
  </si>
  <si>
    <t>21:0134:000765</t>
  </si>
  <si>
    <t>21:0134:000765:0001:0001:00</t>
  </si>
  <si>
    <t>074F  :783158:00:------:--</t>
  </si>
  <si>
    <t>21:0401:000907</t>
  </si>
  <si>
    <t>21:0134:000766</t>
  </si>
  <si>
    <t>21:0134:000766:0001:0001:00</t>
  </si>
  <si>
    <t>86.8</t>
  </si>
  <si>
    <t>074F  :783159:00:------:--</t>
  </si>
  <si>
    <t>21:0401:000908</t>
  </si>
  <si>
    <t>21:0134:000767</t>
  </si>
  <si>
    <t>21:0134:000767:0001:0001:00</t>
  </si>
  <si>
    <t>074F  :783160:00:------:--</t>
  </si>
  <si>
    <t>21:0401:000909</t>
  </si>
  <si>
    <t>21:0134:000768</t>
  </si>
  <si>
    <t>21:0134:000768:0001:0001:00</t>
  </si>
  <si>
    <t>074F  :783161:80:783163:10</t>
  </si>
  <si>
    <t>21:0401:000910</t>
  </si>
  <si>
    <t>21:0134:000770</t>
  </si>
  <si>
    <t>21:0134:000770:0001:0001:02</t>
  </si>
  <si>
    <t>074F  :783162:70:783163:10</t>
  </si>
  <si>
    <t>21:0401:000911</t>
  </si>
  <si>
    <t>21:0134:000769</t>
  </si>
  <si>
    <t>21:0134:000769:0001:0001:00</t>
  </si>
  <si>
    <t>3100</t>
  </si>
  <si>
    <t>074F  :783163:10:------:--</t>
  </si>
  <si>
    <t>21:0401:000912</t>
  </si>
  <si>
    <t>21:0134:000770:0001:0001:01</t>
  </si>
  <si>
    <t>074F  :783164:20:783163:10</t>
  </si>
  <si>
    <t>21:0401:000913</t>
  </si>
  <si>
    <t>21:0134:000770:0002:0001:00</t>
  </si>
  <si>
    <t>074F  :783165:00:------:--</t>
  </si>
  <si>
    <t>21:0401:000914</t>
  </si>
  <si>
    <t>21:0134:000771</t>
  </si>
  <si>
    <t>21:0134:000771:0001:0001:00</t>
  </si>
  <si>
    <t>074F  :783166:00:------:--</t>
  </si>
  <si>
    <t>21:0401:000915</t>
  </si>
  <si>
    <t>21:0134:000772</t>
  </si>
  <si>
    <t>21:0134:000772:0001:0001:00</t>
  </si>
  <si>
    <t>074F  :783167:9F:------:--</t>
  </si>
  <si>
    <t>21:0401:000916</t>
  </si>
  <si>
    <t>074F  :783168:00:------:--</t>
  </si>
  <si>
    <t>21:0401:000917</t>
  </si>
  <si>
    <t>21:0134:000773</t>
  </si>
  <si>
    <t>21:0134:000773:0001:0001:00</t>
  </si>
  <si>
    <t>074F  :783169:00:------:--</t>
  </si>
  <si>
    <t>21:0401:000918</t>
  </si>
  <si>
    <t>21:0134:000774</t>
  </si>
  <si>
    <t>21:0134:000774:0001:0001:00</t>
  </si>
  <si>
    <t>32.6</t>
  </si>
  <si>
    <t>074F  :783170:00:------:--</t>
  </si>
  <si>
    <t>21:0401:000919</t>
  </si>
  <si>
    <t>21:0134:000775</t>
  </si>
  <si>
    <t>21:0134:000775:0001:0001:00</t>
  </si>
  <si>
    <t>074F  :783171:00:------:--</t>
  </si>
  <si>
    <t>21:0401:000920</t>
  </si>
  <si>
    <t>21:0134:000776</t>
  </si>
  <si>
    <t>21:0134:000776:0001:0001:00</t>
  </si>
  <si>
    <t>80.2</t>
  </si>
  <si>
    <t>074F  :783172:00:------:--</t>
  </si>
  <si>
    <t>21:0401:000921</t>
  </si>
  <si>
    <t>21:0134:000777</t>
  </si>
  <si>
    <t>21:0134:000777:0001:0001:00</t>
  </si>
  <si>
    <t>074F  :783173:00:------:--</t>
  </si>
  <si>
    <t>21:0401:000922</t>
  </si>
  <si>
    <t>21:0134:000778</t>
  </si>
  <si>
    <t>21:0134:000778:0001:0001:00</t>
  </si>
  <si>
    <t>074F  :783174:00:------:--</t>
  </si>
  <si>
    <t>21:0401:000923</t>
  </si>
  <si>
    <t>21:0134:000779</t>
  </si>
  <si>
    <t>21:0134:000779:0001:0001:00</t>
  </si>
  <si>
    <t>074F  :783175:00:------:--</t>
  </si>
  <si>
    <t>21:0401:000924</t>
  </si>
  <si>
    <t>21:0134:000780</t>
  </si>
  <si>
    <t>21:0134:000780:0001:0001:00</t>
  </si>
  <si>
    <t>074F  :783176:00:------:--</t>
  </si>
  <si>
    <t>21:0401:000925</t>
  </si>
  <si>
    <t>21:0134:000781</t>
  </si>
  <si>
    <t>21:0134:000781:0001:0001:00</t>
  </si>
  <si>
    <t>074F  :783177:00:------:--</t>
  </si>
  <si>
    <t>21:0401:000926</t>
  </si>
  <si>
    <t>21:0134:000782</t>
  </si>
  <si>
    <t>21:0134:000782:0001:0001:00</t>
  </si>
  <si>
    <t>635</t>
  </si>
  <si>
    <t>21.5</t>
  </si>
  <si>
    <t>074F  :783178:00:------:--</t>
  </si>
  <si>
    <t>21:0401:000927</t>
  </si>
  <si>
    <t>21:0134:000783</t>
  </si>
  <si>
    <t>21:0134:000783:0001:0001:00</t>
  </si>
  <si>
    <t>074F  :783179:00:------:--</t>
  </si>
  <si>
    <t>21:0401:000928</t>
  </si>
  <si>
    <t>21:0134:000784</t>
  </si>
  <si>
    <t>21:0134:000784:0001:0001:00</t>
  </si>
  <si>
    <t>75.2</t>
  </si>
  <si>
    <t>074F  :783180:00:------:--</t>
  </si>
  <si>
    <t>21:0401:000929</t>
  </si>
  <si>
    <t>21:0134:000785</t>
  </si>
  <si>
    <t>21:0134:000785:0001:0001:00</t>
  </si>
  <si>
    <t>074F  :783181:80:783188:10</t>
  </si>
  <si>
    <t>21:0401:000930</t>
  </si>
  <si>
    <t>21:0134:000792</t>
  </si>
  <si>
    <t>21:0134:000792:0001:0001:02</t>
  </si>
  <si>
    <t>074F  :783182:00:------:--</t>
  </si>
  <si>
    <t>21:0401:000931</t>
  </si>
  <si>
    <t>21:0134:000786</t>
  </si>
  <si>
    <t>21:0134:000786:0001:0001:00</t>
  </si>
  <si>
    <t>074F  :783183:00:------:--</t>
  </si>
  <si>
    <t>21:0401:000932</t>
  </si>
  <si>
    <t>21:0134:000787</t>
  </si>
  <si>
    <t>21:0134:000787:0001:0001:00</t>
  </si>
  <si>
    <t>86.4</t>
  </si>
  <si>
    <t>074F  :783184:00:------:--</t>
  </si>
  <si>
    <t>21:0401:000933</t>
  </si>
  <si>
    <t>21:0134:000788</t>
  </si>
  <si>
    <t>21:0134:000788:0001:0001:00</t>
  </si>
  <si>
    <t>074F  :783185:00:------:--</t>
  </si>
  <si>
    <t>21:0401:000934</t>
  </si>
  <si>
    <t>21:0134:000789</t>
  </si>
  <si>
    <t>21:0134:000789:0001:0001:00</t>
  </si>
  <si>
    <t>074F  :783186:00:------:--</t>
  </si>
  <si>
    <t>21:0401:000935</t>
  </si>
  <si>
    <t>21:0134:000790</t>
  </si>
  <si>
    <t>21:0134:000790:0001:0001:00</t>
  </si>
  <si>
    <t>074F  :783187:70:783188:10</t>
  </si>
  <si>
    <t>21:0401:000936</t>
  </si>
  <si>
    <t>21:0134:000791</t>
  </si>
  <si>
    <t>21:0134:000791:0001:0001:00</t>
  </si>
  <si>
    <t>074F  :783188:10:------:--</t>
  </si>
  <si>
    <t>21:0401:000937</t>
  </si>
  <si>
    <t>21:0134:000792:0001:0001:01</t>
  </si>
  <si>
    <t>074F  :783189:20:783188:10</t>
  </si>
  <si>
    <t>21:0401:000938</t>
  </si>
  <si>
    <t>21:0134:000792:0002:0001:00</t>
  </si>
  <si>
    <t>074F  :783190:00:------:--</t>
  </si>
  <si>
    <t>21:0401:000939</t>
  </si>
  <si>
    <t>21:0134:000793</t>
  </si>
  <si>
    <t>21:0134:000793:0001:0001:00</t>
  </si>
  <si>
    <t>074F  :783191:00:------:--</t>
  </si>
  <si>
    <t>21:0401:000940</t>
  </si>
  <si>
    <t>21:0134:000794</t>
  </si>
  <si>
    <t>21:0134:000794:0001:0001:00</t>
  </si>
  <si>
    <t>074F  :783192:00:------:--</t>
  </si>
  <si>
    <t>21:0401:000941</t>
  </si>
  <si>
    <t>21:0134:000795</t>
  </si>
  <si>
    <t>21:0134:000795:0001:0001:00</t>
  </si>
  <si>
    <t>074F  :783193:00:------:--</t>
  </si>
  <si>
    <t>21:0401:000942</t>
  </si>
  <si>
    <t>21:0134:000796</t>
  </si>
  <si>
    <t>21:0134:000796:0001:0001:00</t>
  </si>
  <si>
    <t>074F  :783194:00:------:--</t>
  </si>
  <si>
    <t>21:0401:000943</t>
  </si>
  <si>
    <t>21:0134:000797</t>
  </si>
  <si>
    <t>21:0134:000797:0001:0001:00</t>
  </si>
  <si>
    <t>8100</t>
  </si>
  <si>
    <t>074F  :783195:9H:------:--</t>
  </si>
  <si>
    <t>21:0401:000944</t>
  </si>
  <si>
    <t>9.2</t>
  </si>
  <si>
    <t>074F  :783196:00:------:--</t>
  </si>
  <si>
    <t>21:0401:000945</t>
  </si>
  <si>
    <t>21:0134:000798</t>
  </si>
  <si>
    <t>21:0134:000798:0001:0001:00</t>
  </si>
  <si>
    <t>4850</t>
  </si>
  <si>
    <t>22.5</t>
  </si>
  <si>
    <t>074F  :783197:00:------:--</t>
  </si>
  <si>
    <t>21:0401:000946</t>
  </si>
  <si>
    <t>21:0134:000799</t>
  </si>
  <si>
    <t>21:0134:000799:0001:0001:00</t>
  </si>
  <si>
    <t>074F  :783198:00:------:--</t>
  </si>
  <si>
    <t>21:0401:000947</t>
  </si>
  <si>
    <t>21:0134:000800</t>
  </si>
  <si>
    <t>21:0134:000800:0001:0001:00</t>
  </si>
  <si>
    <t>074F  :783199:00:------:--</t>
  </si>
  <si>
    <t>21:0401:000948</t>
  </si>
  <si>
    <t>21:0134:000801</t>
  </si>
  <si>
    <t>21:0134:000801:0001:0001:00</t>
  </si>
  <si>
    <t>32.3</t>
  </si>
  <si>
    <t>074F  :783200:00:------:--</t>
  </si>
  <si>
    <t>21:0401:000949</t>
  </si>
  <si>
    <t>21:0134:000802</t>
  </si>
  <si>
    <t>21:0134:000802:0001:0001:00</t>
  </si>
  <si>
    <t>074F  :783201:80:783204:20</t>
  </si>
  <si>
    <t>21:0401:000950</t>
  </si>
  <si>
    <t>21:0134:000804</t>
  </si>
  <si>
    <t>21:0134:000804:0002:0001:02</t>
  </si>
  <si>
    <t>074F  :783202:70:783203:10</t>
  </si>
  <si>
    <t>21:0401:000951</t>
  </si>
  <si>
    <t>21:0134:000803</t>
  </si>
  <si>
    <t>21:0134:000803:0001:0001:00</t>
  </si>
  <si>
    <t>77</t>
  </si>
  <si>
    <t>074F  :783203:10:------:--</t>
  </si>
  <si>
    <t>21:0401:000952</t>
  </si>
  <si>
    <t>21:0134:000804:0001:0001:00</t>
  </si>
  <si>
    <t>074F  :783204:20:783203:10</t>
  </si>
  <si>
    <t>21:0401:000953</t>
  </si>
  <si>
    <t>21:0134:000804:0002:0001:01</t>
  </si>
  <si>
    <t>074F  :783205:00:------:--</t>
  </si>
  <si>
    <t>21:0401:000954</t>
  </si>
  <si>
    <t>21:0134:000805</t>
  </si>
  <si>
    <t>21:0134:000805:0001:0001:00</t>
  </si>
  <si>
    <t>074F  :783206:00:------:--</t>
  </si>
  <si>
    <t>21:0401:000955</t>
  </si>
  <si>
    <t>21:0134:000806</t>
  </si>
  <si>
    <t>21:0134:000806:0001:0001:00</t>
  </si>
  <si>
    <t>074F  :783207:00:------:--</t>
  </si>
  <si>
    <t>21:0401:000956</t>
  </si>
  <si>
    <t>21:0134:000807</t>
  </si>
  <si>
    <t>21:0134:000807:0001:0001:00</t>
  </si>
  <si>
    <t>074F  :783208:00:------:--</t>
  </si>
  <si>
    <t>21:0401:000957</t>
  </si>
  <si>
    <t>21:0134:000808</t>
  </si>
  <si>
    <t>21:0134:000808:0001:0001:00</t>
  </si>
  <si>
    <t>074F  :783209:00:------:--</t>
  </si>
  <si>
    <t>21:0401:000958</t>
  </si>
  <si>
    <t>21:0134:000809</t>
  </si>
  <si>
    <t>21:0134:000809:0001:0001:00</t>
  </si>
  <si>
    <t>074F  :783210:00:------:--</t>
  </si>
  <si>
    <t>21:0401:000959</t>
  </si>
  <si>
    <t>21:0134:000810</t>
  </si>
  <si>
    <t>21:0134:000810:0001:0001:00</t>
  </si>
  <si>
    <t>074F  :783211:00:------:--</t>
  </si>
  <si>
    <t>21:0401:000960</t>
  </si>
  <si>
    <t>21:0134:000811</t>
  </si>
  <si>
    <t>21:0134:000811:0001:0001:00</t>
  </si>
  <si>
    <t>074F  :783212:00:------:--</t>
  </si>
  <si>
    <t>21:0401:000961</t>
  </si>
  <si>
    <t>21:0134:000812</t>
  </si>
  <si>
    <t>21:0134:000812:0001:0001:00</t>
  </si>
  <si>
    <t>074F  :783213:00:------:--</t>
  </si>
  <si>
    <t>21:0401:000962</t>
  </si>
  <si>
    <t>21:0134:000813</t>
  </si>
  <si>
    <t>21:0134:000813:0001:0001:00</t>
  </si>
  <si>
    <t>074F  :783214:00:------:--</t>
  </si>
  <si>
    <t>21:0401:000963</t>
  </si>
  <si>
    <t>21:0134:000814</t>
  </si>
  <si>
    <t>21:0134:000814:0001:0001:00</t>
  </si>
  <si>
    <t>074F  :783215:9B:------:--</t>
  </si>
  <si>
    <t>21:0401:000964</t>
  </si>
  <si>
    <t>074F  :783216:00:------:--</t>
  </si>
  <si>
    <t>21:0401:000965</t>
  </si>
  <si>
    <t>21:0134:000815</t>
  </si>
  <si>
    <t>21:0134:000815:0001:0001:00</t>
  </si>
  <si>
    <t>074F  :783217:00:------:--</t>
  </si>
  <si>
    <t>21:0401:000966</t>
  </si>
  <si>
    <t>21:0134:000816</t>
  </si>
  <si>
    <t>21:0134:000816:0001:0001:00</t>
  </si>
  <si>
    <t>074F  :783218:00:------:--</t>
  </si>
  <si>
    <t>21:0401:000967</t>
  </si>
  <si>
    <t>21:0134:000817</t>
  </si>
  <si>
    <t>21:0134:000817:0001:0001:00</t>
  </si>
  <si>
    <t>074F  :783219:00:------:--</t>
  </si>
  <si>
    <t>21:0401:000968</t>
  </si>
  <si>
    <t>21:0134:000818</t>
  </si>
  <si>
    <t>21:0134:000818:0001:0001:00</t>
  </si>
  <si>
    <t>074F  :783220:00:------:--</t>
  </si>
  <si>
    <t>21:0401:000969</t>
  </si>
  <si>
    <t>21:0134:000819</t>
  </si>
  <si>
    <t>21:0134:000819:0001:0001:00</t>
  </si>
  <si>
    <t>074F  :783221:80:783225:20</t>
  </si>
  <si>
    <t>21:0401:000970</t>
  </si>
  <si>
    <t>21:0134:000822</t>
  </si>
  <si>
    <t>21:0134:000822:0002:0001:02</t>
  </si>
  <si>
    <t>25.2</t>
  </si>
  <si>
    <t>074F  :783222:00:------:--</t>
  </si>
  <si>
    <t>21:0401:000971</t>
  </si>
  <si>
    <t>21:0134:000820</t>
  </si>
  <si>
    <t>21:0134:000820:0001:0001:00</t>
  </si>
  <si>
    <t>074F  :783223:70:783224:10</t>
  </si>
  <si>
    <t>21:0401:000972</t>
  </si>
  <si>
    <t>21:0134:000821</t>
  </si>
  <si>
    <t>21:0134:000821:0001:0001:00</t>
  </si>
  <si>
    <t>074F  :783224:10:------:--</t>
  </si>
  <si>
    <t>21:0401:000973</t>
  </si>
  <si>
    <t>21:0134:000822:0001:0001:00</t>
  </si>
  <si>
    <t>074F  :783225:20:783224:10</t>
  </si>
  <si>
    <t>21:0401:000974</t>
  </si>
  <si>
    <t>21:0134:000822:0002:0001:01</t>
  </si>
  <si>
    <t>074F  :783226:00:------:--</t>
  </si>
  <si>
    <t>21:0401:000975</t>
  </si>
  <si>
    <t>21:0134:000823</t>
  </si>
  <si>
    <t>21:0134:000823:0001:0001:00</t>
  </si>
  <si>
    <t>074F  :783227:00:------:--</t>
  </si>
  <si>
    <t>21:0401:000976</t>
  </si>
  <si>
    <t>21:0134:000824</t>
  </si>
  <si>
    <t>21:0134:000824:0001:0001:00</t>
  </si>
  <si>
    <t>074F  :783228:00:------:--</t>
  </si>
  <si>
    <t>21:0401:000977</t>
  </si>
  <si>
    <t>21:0134:000825</t>
  </si>
  <si>
    <t>21:0134:000825:0001:0001:00</t>
  </si>
  <si>
    <t>074F  :783229:00:------:--</t>
  </si>
  <si>
    <t>21:0401:000978</t>
  </si>
  <si>
    <t>21:0134:000826</t>
  </si>
  <si>
    <t>21:0134:000826:0001:0001:00</t>
  </si>
  <si>
    <t>24.5</t>
  </si>
  <si>
    <t>074F  :783230:00:------:--</t>
  </si>
  <si>
    <t>21:0401:000979</t>
  </si>
  <si>
    <t>21:0134:000827</t>
  </si>
  <si>
    <t>21:0134:000827:0001:0001:00</t>
  </si>
  <si>
    <t>074F  :783231:00:------:--</t>
  </si>
  <si>
    <t>21:0401:000980</t>
  </si>
  <si>
    <t>21:0134:000828</t>
  </si>
  <si>
    <t>21:0134:000828:0001:0001:00</t>
  </si>
  <si>
    <t>074F  :783232:00:------:--</t>
  </si>
  <si>
    <t>21:0401:000981</t>
  </si>
  <si>
    <t>21:0134:000829</t>
  </si>
  <si>
    <t>21:0134:000829:0001:0001:00</t>
  </si>
  <si>
    <t>074F  :783233:00:------:--</t>
  </si>
  <si>
    <t>21:0401:000982</t>
  </si>
  <si>
    <t>21:0134:000830</t>
  </si>
  <si>
    <t>21:0134:000830:0001:0001:00</t>
  </si>
  <si>
    <t>074F  :783234:9G:------:--</t>
  </si>
  <si>
    <t>21:0401:000983</t>
  </si>
  <si>
    <t>3.2</t>
  </si>
  <si>
    <t>074F  :783235:00:------:--</t>
  </si>
  <si>
    <t>21:0401:000984</t>
  </si>
  <si>
    <t>21:0134:000831</t>
  </si>
  <si>
    <t>21:0134:000831:0001:0001:00</t>
  </si>
  <si>
    <t>26.5</t>
  </si>
  <si>
    <t>074F  :783236:00:------:--</t>
  </si>
  <si>
    <t>21:0401:000985</t>
  </si>
  <si>
    <t>21:0134:000832</t>
  </si>
  <si>
    <t>21:0134:000832:0001:0001:00</t>
  </si>
  <si>
    <t>074F  :783237:00:------:--</t>
  </si>
  <si>
    <t>21:0401:000986</t>
  </si>
  <si>
    <t>21:0134:000833</t>
  </si>
  <si>
    <t>21:0134:000833:0001:0001:00</t>
  </si>
  <si>
    <t>074F  :783238:00:------:--</t>
  </si>
  <si>
    <t>21:0401:000987</t>
  </si>
  <si>
    <t>21:0134:000834</t>
  </si>
  <si>
    <t>21:0134:000834:0001:0001:00</t>
  </si>
  <si>
    <t>074F  :783239:00:------:--</t>
  </si>
  <si>
    <t>21:0401:000988</t>
  </si>
  <si>
    <t>21:0134:000835</t>
  </si>
  <si>
    <t>21:0134:000835:0001:0001:00</t>
  </si>
  <si>
    <t>82.6</t>
  </si>
  <si>
    <t>074F  :783240:00:------:--</t>
  </si>
  <si>
    <t>21:0401:000989</t>
  </si>
  <si>
    <t>21:0134:000836</t>
  </si>
  <si>
    <t>21:0134:000836:0001:0001:00</t>
  </si>
  <si>
    <t>74.2</t>
  </si>
  <si>
    <t>074F  :783241:80:783245:10</t>
  </si>
  <si>
    <t>21:0401:000990</t>
  </si>
  <si>
    <t>21:0134:000840</t>
  </si>
  <si>
    <t>21:0134:000840:0001:0001:02</t>
  </si>
  <si>
    <t>074F  :783242:00:------:--</t>
  </si>
  <si>
    <t>21:0401:000991</t>
  </si>
  <si>
    <t>21:0134:000837</t>
  </si>
  <si>
    <t>21:0134:000837:0001:0001:00</t>
  </si>
  <si>
    <t>074F  :783243:00:------:--</t>
  </si>
  <si>
    <t>21:0401:000992</t>
  </si>
  <si>
    <t>21:0134:000838</t>
  </si>
  <si>
    <t>21:0134:000838:0001:0001:00</t>
  </si>
  <si>
    <t>11.8</t>
  </si>
  <si>
    <t>074F  :783244:70:783245:10</t>
  </si>
  <si>
    <t>21:0401:000993</t>
  </si>
  <si>
    <t>21:0134:000839</t>
  </si>
  <si>
    <t>21:0134:000839:0001:0001:00</t>
  </si>
  <si>
    <t>074F  :783245:10:------:--</t>
  </si>
  <si>
    <t>21:0401:000994</t>
  </si>
  <si>
    <t>21:0134:000840:0001:0001:01</t>
  </si>
  <si>
    <t>074F  :783246:20:783245:10</t>
  </si>
  <si>
    <t>21:0401:000995</t>
  </si>
  <si>
    <t>21:0134:000840:0002:0001:00</t>
  </si>
  <si>
    <t>074F  :783247:00:------:--</t>
  </si>
  <si>
    <t>21:0401:000996</t>
  </si>
  <si>
    <t>21:0134:000841</t>
  </si>
  <si>
    <t>21:0134:000841:0001:0001:00</t>
  </si>
  <si>
    <t>074F  :783248:00:------:--</t>
  </si>
  <si>
    <t>21:0401:000997</t>
  </si>
  <si>
    <t>21:0134:000842</t>
  </si>
  <si>
    <t>21:0134:000842:0001:0001:00</t>
  </si>
  <si>
    <t>074F  :783249:00:------:--</t>
  </si>
  <si>
    <t>21:0401:000998</t>
  </si>
  <si>
    <t>21:0134:000843</t>
  </si>
  <si>
    <t>21:0134:000843:0001:0001:00</t>
  </si>
  <si>
    <t>074F  :783250:00:------:--</t>
  </si>
  <si>
    <t>21:0401:000999</t>
  </si>
  <si>
    <t>21:0134:000844</t>
  </si>
  <si>
    <t>21:0134:000844:0001:0001:00</t>
  </si>
  <si>
    <t>074F  :783251:00:------:--</t>
  </si>
  <si>
    <t>21:0401:001000</t>
  </si>
  <si>
    <t>21:0134:000845</t>
  </si>
  <si>
    <t>21:0134:000845:0001:0001:00</t>
  </si>
  <si>
    <t>074F  :783252:00:------:--</t>
  </si>
  <si>
    <t>21:0401:001001</t>
  </si>
  <si>
    <t>21:0134:000846</t>
  </si>
  <si>
    <t>21:0134:000846:0001:0001:00</t>
  </si>
  <si>
    <t>074F  :783253:00:------:--</t>
  </si>
  <si>
    <t>21:0401:001002</t>
  </si>
  <si>
    <t>21:0134:000847</t>
  </si>
  <si>
    <t>21:0134:000847:0001:0001:00</t>
  </si>
  <si>
    <t>074F  :783254:00:------:--</t>
  </si>
  <si>
    <t>21:0401:001003</t>
  </si>
  <si>
    <t>21:0134:000848</t>
  </si>
  <si>
    <t>21:0134:000848:0001:0001:00</t>
  </si>
  <si>
    <t>074F  :783255:00:------:--</t>
  </si>
  <si>
    <t>21:0401:001004</t>
  </si>
  <si>
    <t>21:0134:000849</t>
  </si>
  <si>
    <t>21:0134:000849:0001:0001:00</t>
  </si>
  <si>
    <t>87</t>
  </si>
  <si>
    <t>074F  :783256:00:------:--</t>
  </si>
  <si>
    <t>21:0401:001005</t>
  </si>
  <si>
    <t>21:0134:000850</t>
  </si>
  <si>
    <t>21:0134:000850:0001:0001:00</t>
  </si>
  <si>
    <t>074F  :783257:9H:------:--</t>
  </si>
  <si>
    <t>21:0401:001006</t>
  </si>
  <si>
    <t>074F  :783258:00:------:--</t>
  </si>
  <si>
    <t>21:0401:001007</t>
  </si>
  <si>
    <t>21:0134:000851</t>
  </si>
  <si>
    <t>21:0134:000851:0001:0001:00</t>
  </si>
  <si>
    <t>074F  :783259:00:------:--</t>
  </si>
  <si>
    <t>21:0401:001008</t>
  </si>
  <si>
    <t>21:0134:000852</t>
  </si>
  <si>
    <t>21:0134:000852:0001:0001:00</t>
  </si>
  <si>
    <t>074F  :783260:00:------:--</t>
  </si>
  <si>
    <t>21:0401:001009</t>
  </si>
  <si>
    <t>21:0134:000853</t>
  </si>
  <si>
    <t>21:0134:000853:0001:0001:00</t>
  </si>
  <si>
    <t>88.2</t>
  </si>
  <si>
    <t>074F  :783261:80:783265:00</t>
  </si>
  <si>
    <t>21:0401:001010</t>
  </si>
  <si>
    <t>21:0134:000856</t>
  </si>
  <si>
    <t>21:0134:000856:0001:0001:02</t>
  </si>
  <si>
    <t>074F  :783262:70:783263:10</t>
  </si>
  <si>
    <t>21:0401:001011</t>
  </si>
  <si>
    <t>21:0134:000854</t>
  </si>
  <si>
    <t>21:0134:000854:0001:0001:00</t>
  </si>
  <si>
    <t>074F  :783263:10:------:--</t>
  </si>
  <si>
    <t>21:0401:001012</t>
  </si>
  <si>
    <t>21:0134:000855</t>
  </si>
  <si>
    <t>21:0134:000855:0001:0001:00</t>
  </si>
  <si>
    <t>074F  :783264:20:783263:10</t>
  </si>
  <si>
    <t>21:0401:001013</t>
  </si>
  <si>
    <t>21:0134:000855:0002:0001:00</t>
  </si>
  <si>
    <t>074F  :783265:00:------:--</t>
  </si>
  <si>
    <t>21:0401:001014</t>
  </si>
  <si>
    <t>21:0134:000856:0001:0001:01</t>
  </si>
  <si>
    <t>074F  :783266:00:------:--</t>
  </si>
  <si>
    <t>21:0401:001015</t>
  </si>
  <si>
    <t>21:0134:000857</t>
  </si>
  <si>
    <t>21:0134:000857:0001:0001:00</t>
  </si>
  <si>
    <t>074F  :783267:00:------:--</t>
  </si>
  <si>
    <t>21:0401:001016</t>
  </si>
  <si>
    <t>21:0134:000858</t>
  </si>
  <si>
    <t>21:0134:000858:0001:0001:00</t>
  </si>
  <si>
    <t>074F  :783268:00:------:--</t>
  </si>
  <si>
    <t>21:0401:001017</t>
  </si>
  <si>
    <t>21:0134:000859</t>
  </si>
  <si>
    <t>21:0134:000859:0001:0001:00</t>
  </si>
  <si>
    <t>074F  :783269:00:------:--</t>
  </si>
  <si>
    <t>21:0401:001018</t>
  </si>
  <si>
    <t>21:0134:000860</t>
  </si>
  <si>
    <t>21:0134:000860:0001:0001:00</t>
  </si>
  <si>
    <t>074F  :783270:00:------:--</t>
  </si>
  <si>
    <t>21:0401:001019</t>
  </si>
  <si>
    <t>21:0134:000861</t>
  </si>
  <si>
    <t>21:0134:000861:0001:0001:00</t>
  </si>
  <si>
    <t>0.13</t>
  </si>
  <si>
    <t>074F  :783271:00:------:--</t>
  </si>
  <si>
    <t>21:0401:001020</t>
  </si>
  <si>
    <t>21:0134:000862</t>
  </si>
  <si>
    <t>21:0134:000862:0001:0001:00</t>
  </si>
  <si>
    <t>074F  :783272:00:------:--</t>
  </si>
  <si>
    <t>21:0401:001021</t>
  </si>
  <si>
    <t>21:0134:000863</t>
  </si>
  <si>
    <t>21:0134:000863:0001:0001:00</t>
  </si>
  <si>
    <t>194</t>
  </si>
  <si>
    <t>074F  :783273:00:------:--</t>
  </si>
  <si>
    <t>21:0401:001022</t>
  </si>
  <si>
    <t>21:0134:000864</t>
  </si>
  <si>
    <t>21:0134:000864:0001:0001:00</t>
  </si>
  <si>
    <t>074F  :783274:9H:------:--</t>
  </si>
  <si>
    <t>21:0401:001023</t>
  </si>
  <si>
    <t>074F  :783275:00:------:--</t>
  </si>
  <si>
    <t>21:0401:001024</t>
  </si>
  <si>
    <t>21:0134:000865</t>
  </si>
  <si>
    <t>21:0134:000865:0001:0001:00</t>
  </si>
  <si>
    <t>92.4</t>
  </si>
  <si>
    <t>074F  :783276:00:------:--</t>
  </si>
  <si>
    <t>21:0401:001025</t>
  </si>
  <si>
    <t>21:0134:000866</t>
  </si>
  <si>
    <t>21:0134:000866:0001:0001:00</t>
  </si>
  <si>
    <t>074F  :783277:00:------:--</t>
  </si>
  <si>
    <t>21:0401:001026</t>
  </si>
  <si>
    <t>21:0134:000867</t>
  </si>
  <si>
    <t>21:0134:000867:0001:0001:00</t>
  </si>
  <si>
    <t>074F  :783278:00:------:--</t>
  </si>
  <si>
    <t>21:0401:001027</t>
  </si>
  <si>
    <t>21:0134:000868</t>
  </si>
  <si>
    <t>21:0134:000868:0001:0001:00</t>
  </si>
  <si>
    <t>164</t>
  </si>
  <si>
    <t>074F  :783279:00:------:--</t>
  </si>
  <si>
    <t>21:0401:001028</t>
  </si>
  <si>
    <t>21:0134:000869</t>
  </si>
  <si>
    <t>21:0134:000869:0001:0001:00</t>
  </si>
  <si>
    <t>074F  :783280:00:------:--</t>
  </si>
  <si>
    <t>21:0401:001029</t>
  </si>
  <si>
    <t>21:0134:000870</t>
  </si>
  <si>
    <t>21:0134:000870:0001:0001:00</t>
  </si>
  <si>
    <t>92.8</t>
  </si>
  <si>
    <t>074F  :783281:80:783291:00</t>
  </si>
  <si>
    <t>21:0401:001030</t>
  </si>
  <si>
    <t>21:0134:000879</t>
  </si>
  <si>
    <t>21:0134:000879:0001:0001:02</t>
  </si>
  <si>
    <t>074F  :783282:00:------:--</t>
  </si>
  <si>
    <t>21:0401:001031</t>
  </si>
  <si>
    <t>21:0134:000871</t>
  </si>
  <si>
    <t>21:0134:000871:0001:0001:00</t>
  </si>
  <si>
    <t>074F  :783283:00:------:--</t>
  </si>
  <si>
    <t>21:0401:001032</t>
  </si>
  <si>
    <t>21:0134:000872</t>
  </si>
  <si>
    <t>21:0134:000872:0001:0001:00</t>
  </si>
  <si>
    <t>074F  :783284:00:------:--</t>
  </si>
  <si>
    <t>21:0401:001033</t>
  </si>
  <si>
    <t>21:0134:000873</t>
  </si>
  <si>
    <t>21:0134:000873:0001:0001:00</t>
  </si>
  <si>
    <t>074F  :783285:00:------:--</t>
  </si>
  <si>
    <t>21:0401:001034</t>
  </si>
  <si>
    <t>21:0134:000874</t>
  </si>
  <si>
    <t>21:0134:000874:0001:0001:00</t>
  </si>
  <si>
    <t>074F  :783286:00:------:--</t>
  </si>
  <si>
    <t>21:0401:001035</t>
  </si>
  <si>
    <t>21:0134:000875</t>
  </si>
  <si>
    <t>21:0134:000875:0001:0001:00</t>
  </si>
  <si>
    <t>074F  :783287:00:------:--</t>
  </si>
  <si>
    <t>21:0401:001036</t>
  </si>
  <si>
    <t>21:0134:000876</t>
  </si>
  <si>
    <t>21:0134:000876:0001:0001:00</t>
  </si>
  <si>
    <t>074F  :783288:70:783289:10</t>
  </si>
  <si>
    <t>21:0401:001037</t>
  </si>
  <si>
    <t>21:0134:000877</t>
  </si>
  <si>
    <t>21:0134:000877:0001:0001:00</t>
  </si>
  <si>
    <t>074F  :783289:10:------:--</t>
  </si>
  <si>
    <t>21:0401:001038</t>
  </si>
  <si>
    <t>21:0134:000878</t>
  </si>
  <si>
    <t>21:0134:000878:0001:0001:00</t>
  </si>
  <si>
    <t>074F  :783290:20:783289:10</t>
  </si>
  <si>
    <t>21:0401:001039</t>
  </si>
  <si>
    <t>21:0134:000878:0002:0001:00</t>
  </si>
  <si>
    <t>074F  :783291:00:------:--</t>
  </si>
  <si>
    <t>21:0401:001040</t>
  </si>
  <si>
    <t>21:0134:000879:0001:0001:01</t>
  </si>
  <si>
    <t>074F  :783292:00:------:--</t>
  </si>
  <si>
    <t>21:0401:001041</t>
  </si>
  <si>
    <t>21:0134:000880</t>
  </si>
  <si>
    <t>21:0134:000880:0001:0001:00</t>
  </si>
  <si>
    <t>074F  :783293:00:------:--</t>
  </si>
  <si>
    <t>21:0401:001042</t>
  </si>
  <si>
    <t>21:0134:000881</t>
  </si>
  <si>
    <t>21:0134:000881:0001:0001:00</t>
  </si>
  <si>
    <t>074F  :783294:00:------:--</t>
  </si>
  <si>
    <t>21:0401:001043</t>
  </si>
  <si>
    <t>21:0134:000882</t>
  </si>
  <si>
    <t>21:0134:000882:0001:0001:00</t>
  </si>
  <si>
    <t>074F  :783295:00:------:--</t>
  </si>
  <si>
    <t>21:0401:001044</t>
  </si>
  <si>
    <t>21:0134:000883</t>
  </si>
  <si>
    <t>21:0134:000883:0001:0001:00</t>
  </si>
  <si>
    <t>074F  :783296:9H:------:--</t>
  </si>
  <si>
    <t>21:0401:001045</t>
  </si>
  <si>
    <t>074F  :783297:00:------:--</t>
  </si>
  <si>
    <t>21:0401:001046</t>
  </si>
  <si>
    <t>21:0134:000884</t>
  </si>
  <si>
    <t>21:0134:000884:0001:0001:00</t>
  </si>
  <si>
    <t>85.2</t>
  </si>
  <si>
    <t>074F  :783298:00:------:--</t>
  </si>
  <si>
    <t>21:0401:001047</t>
  </si>
  <si>
    <t>21:0134:000885</t>
  </si>
  <si>
    <t>21:0134:000885:0001:0001:00</t>
  </si>
  <si>
    <t>074F  :783299:00:------:--</t>
  </si>
  <si>
    <t>21:0401:001048</t>
  </si>
  <si>
    <t>21:0134:000886</t>
  </si>
  <si>
    <t>21:0134:000886:0001:0001:00</t>
  </si>
  <si>
    <t>074F  :783300:00:------:--</t>
  </si>
  <si>
    <t>21:0401:001049</t>
  </si>
  <si>
    <t>21:0134:000887</t>
  </si>
  <si>
    <t>21:0134:000887:0001:0001:00</t>
  </si>
  <si>
    <t>074F  :783301:80:783308:10</t>
  </si>
  <si>
    <t>21:0401:001050</t>
  </si>
  <si>
    <t>21:0134:000893</t>
  </si>
  <si>
    <t>21:0134:000893:0001:0001:02</t>
  </si>
  <si>
    <t>074F  :783302:9B:------:--</t>
  </si>
  <si>
    <t>21:0401:001051</t>
  </si>
  <si>
    <t>074F  :783303:00:------:--</t>
  </si>
  <si>
    <t>21:0401:001052</t>
  </si>
  <si>
    <t>21:0134:000888</t>
  </si>
  <si>
    <t>21:0134:000888:0001:0001:00</t>
  </si>
  <si>
    <t>074F  :783304:00:------:--</t>
  </si>
  <si>
    <t>21:0401:001053</t>
  </si>
  <si>
    <t>21:0134:000889</t>
  </si>
  <si>
    <t>21:0134:000889:0001:0001:00</t>
  </si>
  <si>
    <t>074F  :783305:00:------:--</t>
  </si>
  <si>
    <t>21:0401:001054</t>
  </si>
  <si>
    <t>21:0134:000890</t>
  </si>
  <si>
    <t>21:0134:000890:0001:0001:00</t>
  </si>
  <si>
    <t>074F  :783306:00:------:--</t>
  </si>
  <si>
    <t>21:0401:001055</t>
  </si>
  <si>
    <t>21:0134:000891</t>
  </si>
  <si>
    <t>21:0134:000891:0001:0001:00</t>
  </si>
  <si>
    <t>074F  :783307:70:783308:10</t>
  </si>
  <si>
    <t>21:0401:001056</t>
  </si>
  <si>
    <t>21:0134:000892</t>
  </si>
  <si>
    <t>21:0134:000892:0001:0001:00</t>
  </si>
  <si>
    <t>18.2</t>
  </si>
  <si>
    <t>074F  :783308:10:------:--</t>
  </si>
  <si>
    <t>21:0401:001057</t>
  </si>
  <si>
    <t>21:0134:000893:0001:0001:01</t>
  </si>
  <si>
    <t>074F  :783309:20:783308:10</t>
  </si>
  <si>
    <t>21:0401:001058</t>
  </si>
  <si>
    <t>21:0134:000893:0002:0001:00</t>
  </si>
  <si>
    <t>074F  :783310:00:------:--</t>
  </si>
  <si>
    <t>21:0401:001059</t>
  </si>
  <si>
    <t>21:0134:000894</t>
  </si>
  <si>
    <t>21:0134:000894:0001:0001:00</t>
  </si>
  <si>
    <t>5.9</t>
  </si>
  <si>
    <t>074F  :783311:00:------:--</t>
  </si>
  <si>
    <t>21:0401:001060</t>
  </si>
  <si>
    <t>21:0134:000895</t>
  </si>
  <si>
    <t>21:0134:000895:0001:0001:00</t>
  </si>
  <si>
    <t>074F  :783312:00:------:--</t>
  </si>
  <si>
    <t>21:0401:001061</t>
  </si>
  <si>
    <t>21:0134:000896</t>
  </si>
  <si>
    <t>21:0134:000896:0001:0001:00</t>
  </si>
  <si>
    <t>074F  :783313:00:------:--</t>
  </si>
  <si>
    <t>21:0401:001062</t>
  </si>
  <si>
    <t>21:0134:000897</t>
  </si>
  <si>
    <t>21:0134:000897:0001:0001:00</t>
  </si>
  <si>
    <t>074F  :783314:00:------:--</t>
  </si>
  <si>
    <t>21:0401:001063</t>
  </si>
  <si>
    <t>21:0134:000898</t>
  </si>
  <si>
    <t>21:0134:000898:0001:0001:00</t>
  </si>
  <si>
    <t>4.55</t>
  </si>
  <si>
    <t>074F  :783315:00:------:--</t>
  </si>
  <si>
    <t>21:0401:001064</t>
  </si>
  <si>
    <t>21:0134:000899</t>
  </si>
  <si>
    <t>21:0134:000899:0001:0001:00</t>
  </si>
  <si>
    <t>074F  :783316:00:------:--</t>
  </si>
  <si>
    <t>21:0401:001065</t>
  </si>
  <si>
    <t>21:0134:000900</t>
  </si>
  <si>
    <t>21:0134:000900:0001:0001:00</t>
  </si>
  <si>
    <t>074F  :783317:00:------:--</t>
  </si>
  <si>
    <t>21:0401:001066</t>
  </si>
  <si>
    <t>21:0134:000901</t>
  </si>
  <si>
    <t>21:0134:000901:0001:0001:00</t>
  </si>
  <si>
    <t>22.2</t>
  </si>
  <si>
    <t>074F  :783318:00:------:--</t>
  </si>
  <si>
    <t>21:0401:001067</t>
  </si>
  <si>
    <t>21:0134:000902</t>
  </si>
  <si>
    <t>21:0134:000902:0001:0001:00</t>
  </si>
  <si>
    <t>074F  :783319:00:------:--</t>
  </si>
  <si>
    <t>21:0401:001068</t>
  </si>
  <si>
    <t>21:0134:000903</t>
  </si>
  <si>
    <t>21:0134:000903:0001:0001:00</t>
  </si>
  <si>
    <t>074F  :783320:00:------:--</t>
  </si>
  <si>
    <t>21:0401:001069</t>
  </si>
  <si>
    <t>21:0134:000904</t>
  </si>
  <si>
    <t>21:0134:000904:0001:0001:00</t>
  </si>
  <si>
    <t>074F  :783321:80:783325:20</t>
  </si>
  <si>
    <t>21:0401:001070</t>
  </si>
  <si>
    <t>21:0134:000907</t>
  </si>
  <si>
    <t>21:0134:000907:0002:0001:02</t>
  </si>
  <si>
    <t>074F  :783322:00:------:--</t>
  </si>
  <si>
    <t>21:0401:001071</t>
  </si>
  <si>
    <t>21:0134:000905</t>
  </si>
  <si>
    <t>21:0134:000905:0001:0001:00</t>
  </si>
  <si>
    <t>074F  :783323:70:783324:10</t>
  </si>
  <si>
    <t>21:0401:001072</t>
  </si>
  <si>
    <t>21:0134:000906</t>
  </si>
  <si>
    <t>21:0134:000906:0001:0001:00</t>
  </si>
  <si>
    <t>074F  :783324:10:------:--</t>
  </si>
  <si>
    <t>21:0401:001073</t>
  </si>
  <si>
    <t>21:0134:000907:0001:0001:00</t>
  </si>
  <si>
    <t>074F  :783325:20:783324:10</t>
  </si>
  <si>
    <t>21:0401:001074</t>
  </si>
  <si>
    <t>21:0134:000907:0002:0001:01</t>
  </si>
  <si>
    <t>074F  :783326:00:------:--</t>
  </si>
  <si>
    <t>21:0401:001075</t>
  </si>
  <si>
    <t>21:0134:000908</t>
  </si>
  <si>
    <t>21:0134:000908:0001:0001:00</t>
  </si>
  <si>
    <t>074F  :783327:00:------:--</t>
  </si>
  <si>
    <t>21:0401:001076</t>
  </si>
  <si>
    <t>21:0134:000909</t>
  </si>
  <si>
    <t>21:0134:000909:0001:0001:00</t>
  </si>
  <si>
    <t>10000</t>
  </si>
  <si>
    <t>29.4</t>
  </si>
  <si>
    <t>074F  :783328:9H:------:--</t>
  </si>
  <si>
    <t>21:0401:001077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</si>
</sst>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HYPERLINK("http://geochem.nrcan.gc.ca/cdogs/content/bdl/bdl210401_e.htm", "21:0401")</f>
        <v>21:0401</v>
      </c>
      <c r="D2" s="1" t="str">
        <f t="shared" ref="D2:D18" si="1">HYPERLINK("http://geochem.nrcan.gc.ca/cdogs/content/svy/svy210134_e.htm", "21:0134")</f>
        <v>21:0134</v>
      </c>
      <c r="E2" t="s">
        <v>28</v>
      </c>
      <c r="F2" t="s">
        <v>29</v>
      </c>
      <c r="H2">
        <v>56.993234100000002</v>
      </c>
      <c r="I2">
        <v>-108.2865264</v>
      </c>
      <c r="J2" s="1" t="str">
        <f t="shared" ref="J2:J18" si="2">HYPERLINK("http://geochem.nrcan.gc.ca/cdogs/content/kwd/kwd020027_e.htm", "NGR lake sediment grab sample")</f>
        <v>NGR lake sediment grab sample</v>
      </c>
      <c r="K2" s="1" t="str">
        <f t="shared" ref="K2:K18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33</v>
      </c>
      <c r="Y2" t="s">
        <v>40</v>
      </c>
      <c r="Z2" t="s">
        <v>41</v>
      </c>
    </row>
    <row r="3" spans="1:26" x14ac:dyDescent="0.3">
      <c r="A3" t="s">
        <v>42</v>
      </c>
      <c r="B3" t="s">
        <v>43</v>
      </c>
      <c r="C3" s="1" t="str">
        <f t="shared" si="0"/>
        <v>21:0401</v>
      </c>
      <c r="D3" s="1" t="str">
        <f t="shared" si="1"/>
        <v>21:0134</v>
      </c>
      <c r="E3" t="s">
        <v>44</v>
      </c>
      <c r="F3" t="s">
        <v>45</v>
      </c>
      <c r="H3">
        <v>56.997615600000003</v>
      </c>
      <c r="I3">
        <v>-108.5064938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46</v>
      </c>
      <c r="N3">
        <v>2</v>
      </c>
      <c r="O3" t="s">
        <v>47</v>
      </c>
      <c r="P3" t="s">
        <v>48</v>
      </c>
      <c r="Q3" t="s">
        <v>49</v>
      </c>
      <c r="R3" t="s">
        <v>50</v>
      </c>
      <c r="S3" t="s">
        <v>49</v>
      </c>
      <c r="T3" t="s">
        <v>36</v>
      </c>
      <c r="U3" t="s">
        <v>51</v>
      </c>
      <c r="V3" t="s">
        <v>52</v>
      </c>
      <c r="W3" t="s">
        <v>39</v>
      </c>
      <c r="X3" t="s">
        <v>33</v>
      </c>
      <c r="Y3" t="s">
        <v>53</v>
      </c>
      <c r="Z3" t="s">
        <v>54</v>
      </c>
    </row>
    <row r="4" spans="1:26" x14ac:dyDescent="0.3">
      <c r="A4" t="s">
        <v>55</v>
      </c>
      <c r="B4" t="s">
        <v>56</v>
      </c>
      <c r="C4" s="1" t="str">
        <f t="shared" si="0"/>
        <v>21:0401</v>
      </c>
      <c r="D4" s="1" t="str">
        <f t="shared" si="1"/>
        <v>21:0134</v>
      </c>
      <c r="E4" t="s">
        <v>57</v>
      </c>
      <c r="F4" t="s">
        <v>58</v>
      </c>
      <c r="H4">
        <v>56.9845264</v>
      </c>
      <c r="I4">
        <v>-108.428634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59</v>
      </c>
      <c r="N4">
        <v>3</v>
      </c>
      <c r="O4" t="s">
        <v>60</v>
      </c>
      <c r="P4" t="s">
        <v>32</v>
      </c>
      <c r="Q4" t="s">
        <v>49</v>
      </c>
      <c r="R4" t="s">
        <v>61</v>
      </c>
      <c r="S4" t="s">
        <v>62</v>
      </c>
      <c r="T4" t="s">
        <v>36</v>
      </c>
      <c r="U4" t="s">
        <v>63</v>
      </c>
      <c r="V4" t="s">
        <v>64</v>
      </c>
      <c r="W4" t="s">
        <v>39</v>
      </c>
      <c r="X4" t="s">
        <v>33</v>
      </c>
      <c r="Y4" t="s">
        <v>53</v>
      </c>
      <c r="Z4" t="s">
        <v>65</v>
      </c>
    </row>
    <row r="5" spans="1:26" x14ac:dyDescent="0.3">
      <c r="A5" t="s">
        <v>66</v>
      </c>
      <c r="B5" t="s">
        <v>67</v>
      </c>
      <c r="C5" s="1" t="str">
        <f t="shared" si="0"/>
        <v>21:0401</v>
      </c>
      <c r="D5" s="1" t="str">
        <f t="shared" si="1"/>
        <v>21:0134</v>
      </c>
      <c r="E5" t="s">
        <v>68</v>
      </c>
      <c r="F5" t="s">
        <v>69</v>
      </c>
      <c r="H5">
        <v>56.939738699999999</v>
      </c>
      <c r="I5">
        <v>-108.7549463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70</v>
      </c>
      <c r="N5">
        <v>4</v>
      </c>
      <c r="O5" t="s">
        <v>71</v>
      </c>
      <c r="P5" t="s">
        <v>72</v>
      </c>
      <c r="Q5" t="s">
        <v>33</v>
      </c>
      <c r="R5" t="s">
        <v>50</v>
      </c>
      <c r="S5" t="s">
        <v>73</v>
      </c>
      <c r="T5" t="s">
        <v>36</v>
      </c>
      <c r="U5" t="s">
        <v>74</v>
      </c>
      <c r="V5" t="s">
        <v>75</v>
      </c>
      <c r="W5" t="s">
        <v>39</v>
      </c>
      <c r="X5" t="s">
        <v>73</v>
      </c>
      <c r="Y5" t="s">
        <v>76</v>
      </c>
      <c r="Z5" t="s">
        <v>77</v>
      </c>
    </row>
    <row r="6" spans="1:26" x14ac:dyDescent="0.3">
      <c r="A6" t="s">
        <v>78</v>
      </c>
      <c r="B6" t="s">
        <v>79</v>
      </c>
      <c r="C6" s="1" t="str">
        <f t="shared" si="0"/>
        <v>21:0401</v>
      </c>
      <c r="D6" s="1" t="str">
        <f t="shared" si="1"/>
        <v>21:0134</v>
      </c>
      <c r="E6" t="s">
        <v>80</v>
      </c>
      <c r="F6" t="s">
        <v>81</v>
      </c>
      <c r="H6">
        <v>56.909317100000003</v>
      </c>
      <c r="I6">
        <v>-108.58760270000001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82</v>
      </c>
      <c r="N6">
        <v>5</v>
      </c>
      <c r="O6" t="s">
        <v>83</v>
      </c>
      <c r="P6" t="s">
        <v>50</v>
      </c>
      <c r="Q6" t="s">
        <v>33</v>
      </c>
      <c r="R6" t="s">
        <v>35</v>
      </c>
      <c r="S6" t="s">
        <v>73</v>
      </c>
      <c r="T6" t="s">
        <v>36</v>
      </c>
      <c r="U6" t="s">
        <v>84</v>
      </c>
      <c r="V6" t="s">
        <v>85</v>
      </c>
      <c r="W6" t="s">
        <v>39</v>
      </c>
      <c r="X6" t="s">
        <v>33</v>
      </c>
      <c r="Y6" t="s">
        <v>76</v>
      </c>
      <c r="Z6" t="s">
        <v>86</v>
      </c>
    </row>
    <row r="7" spans="1:26" x14ac:dyDescent="0.3">
      <c r="A7" t="s">
        <v>87</v>
      </c>
      <c r="B7" t="s">
        <v>88</v>
      </c>
      <c r="C7" s="1" t="str">
        <f t="shared" si="0"/>
        <v>21:0401</v>
      </c>
      <c r="D7" s="1" t="str">
        <f t="shared" si="1"/>
        <v>21:0134</v>
      </c>
      <c r="E7" t="s">
        <v>89</v>
      </c>
      <c r="F7" t="s">
        <v>90</v>
      </c>
      <c r="H7">
        <v>56.916716000000001</v>
      </c>
      <c r="I7">
        <v>-108.5747368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91</v>
      </c>
      <c r="N7">
        <v>6</v>
      </c>
      <c r="O7" t="s">
        <v>92</v>
      </c>
      <c r="P7" t="s">
        <v>50</v>
      </c>
      <c r="Q7" t="s">
        <v>33</v>
      </c>
      <c r="R7" t="s">
        <v>72</v>
      </c>
      <c r="S7" t="s">
        <v>72</v>
      </c>
      <c r="T7" t="s">
        <v>36</v>
      </c>
      <c r="U7" t="s">
        <v>93</v>
      </c>
      <c r="V7" t="s">
        <v>94</v>
      </c>
      <c r="W7" t="s">
        <v>39</v>
      </c>
      <c r="X7" t="s">
        <v>33</v>
      </c>
      <c r="Y7" t="s">
        <v>76</v>
      </c>
      <c r="Z7" t="s">
        <v>95</v>
      </c>
    </row>
    <row r="8" spans="1:26" x14ac:dyDescent="0.3">
      <c r="A8" t="s">
        <v>96</v>
      </c>
      <c r="B8" t="s">
        <v>97</v>
      </c>
      <c r="C8" s="1" t="str">
        <f t="shared" si="0"/>
        <v>21:0401</v>
      </c>
      <c r="D8" s="1" t="str">
        <f t="shared" si="1"/>
        <v>21:0134</v>
      </c>
      <c r="E8" t="s">
        <v>98</v>
      </c>
      <c r="F8" t="s">
        <v>99</v>
      </c>
      <c r="H8">
        <v>56.933075100000003</v>
      </c>
      <c r="I8">
        <v>-108.4639174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100</v>
      </c>
      <c r="N8">
        <v>7</v>
      </c>
      <c r="O8" t="s">
        <v>101</v>
      </c>
      <c r="P8" t="s">
        <v>50</v>
      </c>
      <c r="Q8" t="s">
        <v>33</v>
      </c>
      <c r="R8" t="s">
        <v>62</v>
      </c>
      <c r="S8" t="s">
        <v>50</v>
      </c>
      <c r="T8" t="s">
        <v>36</v>
      </c>
      <c r="U8" t="s">
        <v>102</v>
      </c>
      <c r="V8" t="s">
        <v>103</v>
      </c>
      <c r="W8" t="s">
        <v>39</v>
      </c>
      <c r="X8" t="s">
        <v>33</v>
      </c>
      <c r="Y8" t="s">
        <v>76</v>
      </c>
      <c r="Z8" t="s">
        <v>104</v>
      </c>
    </row>
    <row r="9" spans="1:26" x14ac:dyDescent="0.3">
      <c r="A9" t="s">
        <v>105</v>
      </c>
      <c r="B9" t="s">
        <v>106</v>
      </c>
      <c r="C9" s="1" t="str">
        <f t="shared" si="0"/>
        <v>21:0401</v>
      </c>
      <c r="D9" s="1" t="str">
        <f t="shared" si="1"/>
        <v>21:0134</v>
      </c>
      <c r="E9" t="s">
        <v>107</v>
      </c>
      <c r="F9" t="s">
        <v>108</v>
      </c>
      <c r="H9">
        <v>56.956139299999997</v>
      </c>
      <c r="I9">
        <v>-108.4305889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109</v>
      </c>
      <c r="N9">
        <v>8</v>
      </c>
      <c r="O9" t="s">
        <v>110</v>
      </c>
      <c r="P9" t="s">
        <v>50</v>
      </c>
      <c r="Q9" t="s">
        <v>33</v>
      </c>
      <c r="R9" t="s">
        <v>73</v>
      </c>
      <c r="S9" t="s">
        <v>33</v>
      </c>
      <c r="T9" t="s">
        <v>36</v>
      </c>
      <c r="U9" t="s">
        <v>111</v>
      </c>
      <c r="V9" t="s">
        <v>112</v>
      </c>
      <c r="W9" t="s">
        <v>39</v>
      </c>
      <c r="X9" t="s">
        <v>33</v>
      </c>
      <c r="Y9" t="s">
        <v>76</v>
      </c>
      <c r="Z9" t="s">
        <v>113</v>
      </c>
    </row>
    <row r="10" spans="1:26" x14ac:dyDescent="0.3">
      <c r="A10" t="s">
        <v>114</v>
      </c>
      <c r="B10" t="s">
        <v>115</v>
      </c>
      <c r="C10" s="1" t="str">
        <f t="shared" si="0"/>
        <v>21:0401</v>
      </c>
      <c r="D10" s="1" t="str">
        <f t="shared" si="1"/>
        <v>21:0134</v>
      </c>
      <c r="E10" t="s">
        <v>116</v>
      </c>
      <c r="F10" t="s">
        <v>117</v>
      </c>
      <c r="H10">
        <v>56.946074699999997</v>
      </c>
      <c r="I10">
        <v>-108.3989347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118</v>
      </c>
      <c r="N10">
        <v>9</v>
      </c>
      <c r="O10" t="s">
        <v>119</v>
      </c>
      <c r="P10" t="s">
        <v>32</v>
      </c>
      <c r="Q10" t="s">
        <v>33</v>
      </c>
      <c r="R10" t="s">
        <v>48</v>
      </c>
      <c r="S10" t="s">
        <v>62</v>
      </c>
      <c r="T10" t="s">
        <v>36</v>
      </c>
      <c r="U10" t="s">
        <v>120</v>
      </c>
      <c r="V10" t="s">
        <v>121</v>
      </c>
      <c r="W10" t="s">
        <v>39</v>
      </c>
      <c r="X10" t="s">
        <v>49</v>
      </c>
      <c r="Y10" t="s">
        <v>122</v>
      </c>
      <c r="Z10" t="s">
        <v>123</v>
      </c>
    </row>
    <row r="11" spans="1:26" x14ac:dyDescent="0.3">
      <c r="A11" t="s">
        <v>124</v>
      </c>
      <c r="B11" t="s">
        <v>125</v>
      </c>
      <c r="C11" s="1" t="str">
        <f t="shared" si="0"/>
        <v>21:0401</v>
      </c>
      <c r="D11" s="1" t="str">
        <f t="shared" si="1"/>
        <v>21:0134</v>
      </c>
      <c r="E11" t="s">
        <v>126</v>
      </c>
      <c r="F11" t="s">
        <v>127</v>
      </c>
      <c r="H11">
        <v>56.959759300000002</v>
      </c>
      <c r="I11">
        <v>-108.3935891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128</v>
      </c>
      <c r="N11">
        <v>10</v>
      </c>
      <c r="O11" t="s">
        <v>129</v>
      </c>
      <c r="P11" t="s">
        <v>50</v>
      </c>
      <c r="Q11" t="s">
        <v>33</v>
      </c>
      <c r="R11" t="s">
        <v>73</v>
      </c>
      <c r="S11" t="s">
        <v>33</v>
      </c>
      <c r="T11" t="s">
        <v>36</v>
      </c>
      <c r="U11" t="s">
        <v>130</v>
      </c>
      <c r="V11" t="s">
        <v>131</v>
      </c>
      <c r="W11" t="s">
        <v>50</v>
      </c>
      <c r="X11" t="s">
        <v>33</v>
      </c>
      <c r="Y11" t="s">
        <v>132</v>
      </c>
      <c r="Z11" t="s">
        <v>133</v>
      </c>
    </row>
    <row r="12" spans="1:26" x14ac:dyDescent="0.3">
      <c r="A12" t="s">
        <v>134</v>
      </c>
      <c r="B12" t="s">
        <v>135</v>
      </c>
      <c r="C12" s="1" t="str">
        <f t="shared" si="0"/>
        <v>21:0401</v>
      </c>
      <c r="D12" s="1" t="str">
        <f t="shared" si="1"/>
        <v>21:0134</v>
      </c>
      <c r="E12" t="s">
        <v>136</v>
      </c>
      <c r="F12" t="s">
        <v>137</v>
      </c>
      <c r="H12">
        <v>56.975601300000001</v>
      </c>
      <c r="I12">
        <v>-108.331243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138</v>
      </c>
      <c r="N12">
        <v>11</v>
      </c>
      <c r="O12" t="s">
        <v>139</v>
      </c>
      <c r="P12" t="s">
        <v>140</v>
      </c>
      <c r="Q12" t="s">
        <v>33</v>
      </c>
      <c r="R12" t="s">
        <v>62</v>
      </c>
      <c r="S12" t="s">
        <v>35</v>
      </c>
      <c r="T12" t="s">
        <v>36</v>
      </c>
      <c r="U12" t="s">
        <v>141</v>
      </c>
      <c r="V12" t="s">
        <v>142</v>
      </c>
      <c r="W12" t="s">
        <v>39</v>
      </c>
      <c r="X12" t="s">
        <v>33</v>
      </c>
      <c r="Y12" t="s">
        <v>76</v>
      </c>
      <c r="Z12" t="s">
        <v>143</v>
      </c>
    </row>
    <row r="13" spans="1:26" x14ac:dyDescent="0.3">
      <c r="A13" t="s">
        <v>144</v>
      </c>
      <c r="B13" t="s">
        <v>145</v>
      </c>
      <c r="C13" s="1" t="str">
        <f t="shared" si="0"/>
        <v>21:0401</v>
      </c>
      <c r="D13" s="1" t="str">
        <f t="shared" si="1"/>
        <v>21:0134</v>
      </c>
      <c r="E13" t="s">
        <v>146</v>
      </c>
      <c r="F13" t="s">
        <v>147</v>
      </c>
      <c r="H13">
        <v>56.983423799999997</v>
      </c>
      <c r="I13">
        <v>-108.3225676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148</v>
      </c>
      <c r="N13">
        <v>12</v>
      </c>
      <c r="O13" t="s">
        <v>149</v>
      </c>
      <c r="P13" t="s">
        <v>72</v>
      </c>
      <c r="Q13" t="s">
        <v>33</v>
      </c>
      <c r="R13" t="s">
        <v>73</v>
      </c>
      <c r="S13" t="s">
        <v>33</v>
      </c>
      <c r="T13" t="s">
        <v>36</v>
      </c>
      <c r="U13" t="s">
        <v>150</v>
      </c>
      <c r="V13" t="s">
        <v>151</v>
      </c>
      <c r="W13" t="s">
        <v>72</v>
      </c>
      <c r="X13" t="s">
        <v>140</v>
      </c>
      <c r="Y13" t="s">
        <v>152</v>
      </c>
      <c r="Z13" t="s">
        <v>153</v>
      </c>
    </row>
    <row r="14" spans="1:26" x14ac:dyDescent="0.3">
      <c r="A14" t="s">
        <v>154</v>
      </c>
      <c r="B14" t="s">
        <v>155</v>
      </c>
      <c r="C14" s="1" t="str">
        <f t="shared" si="0"/>
        <v>21:0401</v>
      </c>
      <c r="D14" s="1" t="str">
        <f t="shared" si="1"/>
        <v>21:0134</v>
      </c>
      <c r="E14" t="s">
        <v>28</v>
      </c>
      <c r="F14" t="s">
        <v>156</v>
      </c>
      <c r="H14">
        <v>56.993234100000002</v>
      </c>
      <c r="I14">
        <v>-108.2865264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157</v>
      </c>
      <c r="N14">
        <v>13</v>
      </c>
      <c r="O14" t="s">
        <v>31</v>
      </c>
      <c r="P14" t="s">
        <v>32</v>
      </c>
      <c r="Q14" t="s">
        <v>49</v>
      </c>
      <c r="R14" t="s">
        <v>158</v>
      </c>
      <c r="S14" t="s">
        <v>72</v>
      </c>
      <c r="T14" t="s">
        <v>36</v>
      </c>
      <c r="U14" t="s">
        <v>37</v>
      </c>
      <c r="V14" t="s">
        <v>159</v>
      </c>
      <c r="W14" t="s">
        <v>39</v>
      </c>
      <c r="X14" t="s">
        <v>49</v>
      </c>
      <c r="Y14" t="s">
        <v>152</v>
      </c>
      <c r="Z14" t="s">
        <v>160</v>
      </c>
    </row>
    <row r="15" spans="1:26" x14ac:dyDescent="0.3">
      <c r="A15" t="s">
        <v>161</v>
      </c>
      <c r="B15" t="s">
        <v>162</v>
      </c>
      <c r="C15" s="1" t="str">
        <f t="shared" si="0"/>
        <v>21:0401</v>
      </c>
      <c r="D15" s="1" t="str">
        <f t="shared" si="1"/>
        <v>21:0134</v>
      </c>
      <c r="E15" t="s">
        <v>28</v>
      </c>
      <c r="F15" t="s">
        <v>163</v>
      </c>
      <c r="H15">
        <v>56.993234100000002</v>
      </c>
      <c r="I15">
        <v>-108.2865264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164</v>
      </c>
      <c r="N15">
        <v>14</v>
      </c>
      <c r="O15" t="s">
        <v>31</v>
      </c>
      <c r="P15" t="s">
        <v>61</v>
      </c>
      <c r="Q15" t="s">
        <v>33</v>
      </c>
      <c r="R15" t="s">
        <v>158</v>
      </c>
      <c r="S15" t="s">
        <v>35</v>
      </c>
      <c r="T15" t="s">
        <v>36</v>
      </c>
      <c r="U15" t="s">
        <v>37</v>
      </c>
      <c r="V15" t="s">
        <v>165</v>
      </c>
      <c r="W15" t="s">
        <v>39</v>
      </c>
      <c r="X15" t="s">
        <v>33</v>
      </c>
      <c r="Y15" t="s">
        <v>40</v>
      </c>
      <c r="Z15" t="s">
        <v>152</v>
      </c>
    </row>
    <row r="16" spans="1:26" x14ac:dyDescent="0.3">
      <c r="A16" t="s">
        <v>166</v>
      </c>
      <c r="B16" t="s">
        <v>167</v>
      </c>
      <c r="C16" s="1" t="str">
        <f t="shared" si="0"/>
        <v>21:0401</v>
      </c>
      <c r="D16" s="1" t="str">
        <f t="shared" si="1"/>
        <v>21:0134</v>
      </c>
      <c r="E16" t="s">
        <v>168</v>
      </c>
      <c r="F16" t="s">
        <v>169</v>
      </c>
      <c r="H16">
        <v>56.9850317</v>
      </c>
      <c r="I16">
        <v>-108.27841429999999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170</v>
      </c>
      <c r="N16">
        <v>15</v>
      </c>
      <c r="O16" t="s">
        <v>171</v>
      </c>
      <c r="P16" t="s">
        <v>50</v>
      </c>
      <c r="Q16" t="s">
        <v>33</v>
      </c>
      <c r="R16" t="s">
        <v>34</v>
      </c>
      <c r="S16" t="s">
        <v>72</v>
      </c>
      <c r="T16" t="s">
        <v>36</v>
      </c>
      <c r="U16" t="s">
        <v>130</v>
      </c>
      <c r="V16" t="s">
        <v>172</v>
      </c>
      <c r="W16" t="s">
        <v>173</v>
      </c>
      <c r="X16" t="s">
        <v>33</v>
      </c>
      <c r="Y16" t="s">
        <v>53</v>
      </c>
      <c r="Z16" t="s">
        <v>174</v>
      </c>
    </row>
    <row r="17" spans="1:26" x14ac:dyDescent="0.3">
      <c r="A17" t="s">
        <v>175</v>
      </c>
      <c r="B17" t="s">
        <v>176</v>
      </c>
      <c r="C17" s="1" t="str">
        <f t="shared" si="0"/>
        <v>21:0401</v>
      </c>
      <c r="D17" s="1" t="str">
        <f t="shared" si="1"/>
        <v>21:0134</v>
      </c>
      <c r="E17" t="s">
        <v>177</v>
      </c>
      <c r="F17" t="s">
        <v>178</v>
      </c>
      <c r="H17">
        <v>56.980388699999999</v>
      </c>
      <c r="I17">
        <v>-108.2193939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179</v>
      </c>
      <c r="N17">
        <v>16</v>
      </c>
      <c r="O17" t="s">
        <v>31</v>
      </c>
      <c r="P17" t="s">
        <v>32</v>
      </c>
      <c r="Q17" t="s">
        <v>49</v>
      </c>
      <c r="R17" t="s">
        <v>180</v>
      </c>
      <c r="S17" t="s">
        <v>62</v>
      </c>
      <c r="T17" t="s">
        <v>36</v>
      </c>
      <c r="U17" t="s">
        <v>181</v>
      </c>
      <c r="V17" t="s">
        <v>182</v>
      </c>
      <c r="W17" t="s">
        <v>39</v>
      </c>
      <c r="X17" t="s">
        <v>33</v>
      </c>
      <c r="Y17" t="s">
        <v>53</v>
      </c>
      <c r="Z17" t="s">
        <v>183</v>
      </c>
    </row>
    <row r="18" spans="1:26" x14ac:dyDescent="0.3">
      <c r="A18" t="s">
        <v>184</v>
      </c>
      <c r="B18" t="s">
        <v>185</v>
      </c>
      <c r="C18" s="1" t="str">
        <f t="shared" si="0"/>
        <v>21:0401</v>
      </c>
      <c r="D18" s="1" t="str">
        <f t="shared" si="1"/>
        <v>21:0134</v>
      </c>
      <c r="E18" t="s">
        <v>186</v>
      </c>
      <c r="F18" t="s">
        <v>187</v>
      </c>
      <c r="H18">
        <v>56.951814599999999</v>
      </c>
      <c r="I18">
        <v>-108.09575030000001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188</v>
      </c>
      <c r="N18">
        <v>17</v>
      </c>
      <c r="O18" t="s">
        <v>189</v>
      </c>
      <c r="P18" t="s">
        <v>61</v>
      </c>
      <c r="Q18" t="s">
        <v>33</v>
      </c>
      <c r="R18" t="s">
        <v>53</v>
      </c>
      <c r="S18" t="s">
        <v>190</v>
      </c>
      <c r="T18" t="s">
        <v>36</v>
      </c>
      <c r="U18" t="s">
        <v>191</v>
      </c>
      <c r="V18" t="s">
        <v>192</v>
      </c>
      <c r="W18" t="s">
        <v>39</v>
      </c>
      <c r="X18" t="s">
        <v>50</v>
      </c>
      <c r="Y18" t="s">
        <v>193</v>
      </c>
      <c r="Z18" t="s">
        <v>194</v>
      </c>
    </row>
    <row r="19" spans="1:26" x14ac:dyDescent="0.3">
      <c r="A19" t="s">
        <v>195</v>
      </c>
      <c r="B19" t="s">
        <v>196</v>
      </c>
      <c r="C19" s="1" t="str">
        <f t="shared" si="0"/>
        <v>21:0401</v>
      </c>
      <c r="D19" s="1" t="str">
        <f>HYPERLINK("http://geochem.nrcan.gc.ca/cdogs/content/svy/svy_e.htm", "")</f>
        <v/>
      </c>
      <c r="G19" s="1" t="str">
        <f>HYPERLINK("http://geochem.nrcan.gc.ca/cdogs/content/cr_/cr_00035_e.htm", "35")</f>
        <v>35</v>
      </c>
      <c r="J19" t="s">
        <v>197</v>
      </c>
      <c r="K19" t="s">
        <v>198</v>
      </c>
      <c r="L19">
        <v>1</v>
      </c>
      <c r="M19" t="s">
        <v>199</v>
      </c>
      <c r="N19">
        <v>18</v>
      </c>
      <c r="O19" t="s">
        <v>200</v>
      </c>
      <c r="P19" t="s">
        <v>201</v>
      </c>
      <c r="Q19" t="s">
        <v>48</v>
      </c>
      <c r="R19" t="s">
        <v>202</v>
      </c>
      <c r="S19" t="s">
        <v>180</v>
      </c>
      <c r="T19" t="s">
        <v>36</v>
      </c>
      <c r="U19" t="s">
        <v>203</v>
      </c>
      <c r="V19" t="s">
        <v>204</v>
      </c>
      <c r="W19" t="s">
        <v>192</v>
      </c>
      <c r="X19" t="s">
        <v>73</v>
      </c>
      <c r="Y19" t="s">
        <v>152</v>
      </c>
      <c r="Z19" t="s">
        <v>50</v>
      </c>
    </row>
    <row r="20" spans="1:26" x14ac:dyDescent="0.3">
      <c r="A20" t="s">
        <v>205</v>
      </c>
      <c r="B20" t="s">
        <v>206</v>
      </c>
      <c r="C20" s="1" t="str">
        <f t="shared" si="0"/>
        <v>21:0401</v>
      </c>
      <c r="D20" s="1" t="str">
        <f>HYPERLINK("http://geochem.nrcan.gc.ca/cdogs/content/svy/svy210134_e.htm", "21:0134")</f>
        <v>21:0134</v>
      </c>
      <c r="E20" t="s">
        <v>207</v>
      </c>
      <c r="F20" t="s">
        <v>208</v>
      </c>
      <c r="H20">
        <v>56.989923900000001</v>
      </c>
      <c r="I20">
        <v>-108.0488829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209</v>
      </c>
      <c r="N20">
        <v>19</v>
      </c>
      <c r="O20" t="s">
        <v>119</v>
      </c>
      <c r="P20" t="s">
        <v>47</v>
      </c>
      <c r="Q20" t="s">
        <v>33</v>
      </c>
      <c r="R20" t="s">
        <v>210</v>
      </c>
      <c r="S20" t="s">
        <v>48</v>
      </c>
      <c r="T20" t="s">
        <v>36</v>
      </c>
      <c r="U20" t="s">
        <v>211</v>
      </c>
      <c r="V20" t="s">
        <v>212</v>
      </c>
      <c r="W20" t="s">
        <v>39</v>
      </c>
      <c r="X20" t="s">
        <v>33</v>
      </c>
      <c r="Y20" t="s">
        <v>71</v>
      </c>
      <c r="Z20" t="s">
        <v>213</v>
      </c>
    </row>
    <row r="21" spans="1:26" x14ac:dyDescent="0.3">
      <c r="A21" t="s">
        <v>214</v>
      </c>
      <c r="B21" t="s">
        <v>215</v>
      </c>
      <c r="C21" s="1" t="str">
        <f t="shared" si="0"/>
        <v>21:0401</v>
      </c>
      <c r="D21" s="1" t="str">
        <f>HYPERLINK("http://geochem.nrcan.gc.ca/cdogs/content/svy/svy210134_e.htm", "21:0134")</f>
        <v>21:0134</v>
      </c>
      <c r="E21" t="s">
        <v>216</v>
      </c>
      <c r="F21" t="s">
        <v>217</v>
      </c>
      <c r="H21">
        <v>56.984155999999999</v>
      </c>
      <c r="I21">
        <v>-108.0096925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218</v>
      </c>
      <c r="N21">
        <v>20</v>
      </c>
      <c r="O21" t="s">
        <v>219</v>
      </c>
      <c r="P21" t="s">
        <v>61</v>
      </c>
      <c r="Q21" t="s">
        <v>73</v>
      </c>
      <c r="R21" t="s">
        <v>48</v>
      </c>
      <c r="S21" t="s">
        <v>72</v>
      </c>
      <c r="T21" t="s">
        <v>36</v>
      </c>
      <c r="U21" t="s">
        <v>220</v>
      </c>
      <c r="V21" t="s">
        <v>221</v>
      </c>
      <c r="W21" t="s">
        <v>39</v>
      </c>
      <c r="X21" t="s">
        <v>33</v>
      </c>
      <c r="Y21" t="s">
        <v>122</v>
      </c>
      <c r="Z21" t="s">
        <v>77</v>
      </c>
    </row>
    <row r="22" spans="1:26" x14ac:dyDescent="0.3">
      <c r="A22" t="s">
        <v>222</v>
      </c>
      <c r="B22" t="s">
        <v>223</v>
      </c>
      <c r="C22" s="1" t="str">
        <f t="shared" si="0"/>
        <v>21:0401</v>
      </c>
      <c r="D22" s="1" t="str">
        <f>HYPERLINK("http://geochem.nrcan.gc.ca/cdogs/content/svy/svy210134_e.htm", "21:0134")</f>
        <v>21:0134</v>
      </c>
      <c r="E22" t="s">
        <v>224</v>
      </c>
      <c r="F22" t="s">
        <v>225</v>
      </c>
      <c r="H22">
        <v>56.884780499999998</v>
      </c>
      <c r="I22">
        <v>-108.0483098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30</v>
      </c>
      <c r="N22">
        <v>21</v>
      </c>
      <c r="O22" t="s">
        <v>226</v>
      </c>
      <c r="P22" t="s">
        <v>34</v>
      </c>
      <c r="Q22" t="s">
        <v>49</v>
      </c>
      <c r="R22" t="s">
        <v>50</v>
      </c>
      <c r="S22" t="s">
        <v>73</v>
      </c>
      <c r="T22" t="s">
        <v>36</v>
      </c>
      <c r="U22" t="s">
        <v>220</v>
      </c>
      <c r="V22" t="s">
        <v>227</v>
      </c>
      <c r="W22" t="s">
        <v>39</v>
      </c>
      <c r="X22" t="s">
        <v>33</v>
      </c>
      <c r="Y22" t="s">
        <v>48</v>
      </c>
      <c r="Z22" t="s">
        <v>228</v>
      </c>
    </row>
    <row r="23" spans="1:26" x14ac:dyDescent="0.3">
      <c r="A23" t="s">
        <v>229</v>
      </c>
      <c r="B23" t="s">
        <v>230</v>
      </c>
      <c r="C23" s="1" t="str">
        <f t="shared" si="0"/>
        <v>21:0401</v>
      </c>
      <c r="D23" s="1" t="str">
        <f>HYPERLINK("http://geochem.nrcan.gc.ca/cdogs/content/svy/svy210134_e.htm", "21:0134")</f>
        <v>21:0134</v>
      </c>
      <c r="E23" t="s">
        <v>231</v>
      </c>
      <c r="F23" t="s">
        <v>232</v>
      </c>
      <c r="H23">
        <v>56.962761100000002</v>
      </c>
      <c r="I23">
        <v>-108.0133649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46</v>
      </c>
      <c r="N23">
        <v>22</v>
      </c>
      <c r="O23" t="s">
        <v>226</v>
      </c>
      <c r="P23" t="s">
        <v>192</v>
      </c>
      <c r="Q23" t="s">
        <v>33</v>
      </c>
      <c r="R23" t="s">
        <v>34</v>
      </c>
      <c r="S23" t="s">
        <v>48</v>
      </c>
      <c r="T23" t="s">
        <v>36</v>
      </c>
      <c r="U23" t="s">
        <v>233</v>
      </c>
      <c r="V23" t="s">
        <v>234</v>
      </c>
      <c r="W23" t="s">
        <v>39</v>
      </c>
      <c r="X23" t="s">
        <v>73</v>
      </c>
      <c r="Y23" t="s">
        <v>235</v>
      </c>
      <c r="Z23" t="s">
        <v>236</v>
      </c>
    </row>
    <row r="24" spans="1:26" x14ac:dyDescent="0.3">
      <c r="A24" t="s">
        <v>237</v>
      </c>
      <c r="B24" t="s">
        <v>238</v>
      </c>
      <c r="C24" s="1" t="str">
        <f t="shared" si="0"/>
        <v>21:0401</v>
      </c>
      <c r="D24" s="1" t="str">
        <f>HYPERLINK("http://geochem.nrcan.gc.ca/cdogs/content/svy/svy_e.htm", "")</f>
        <v/>
      </c>
      <c r="G24" s="1" t="str">
        <f>HYPERLINK("http://geochem.nrcan.gc.ca/cdogs/content/cr_/cr_00034_e.htm", "34")</f>
        <v>34</v>
      </c>
      <c r="J24" t="s">
        <v>197</v>
      </c>
      <c r="K24" t="s">
        <v>198</v>
      </c>
      <c r="L24">
        <v>2</v>
      </c>
      <c r="M24" t="s">
        <v>199</v>
      </c>
      <c r="N24">
        <v>23</v>
      </c>
      <c r="O24" t="s">
        <v>193</v>
      </c>
      <c r="P24" t="s">
        <v>239</v>
      </c>
      <c r="Q24" t="s">
        <v>190</v>
      </c>
      <c r="R24" t="s">
        <v>240</v>
      </c>
      <c r="S24" t="s">
        <v>158</v>
      </c>
      <c r="T24" t="s">
        <v>36</v>
      </c>
      <c r="U24" t="s">
        <v>241</v>
      </c>
      <c r="V24" t="s">
        <v>242</v>
      </c>
      <c r="W24" t="s">
        <v>53</v>
      </c>
      <c r="X24" t="s">
        <v>62</v>
      </c>
      <c r="Y24" t="s">
        <v>40</v>
      </c>
      <c r="Z24" t="s">
        <v>32</v>
      </c>
    </row>
    <row r="25" spans="1:26" x14ac:dyDescent="0.3">
      <c r="A25" t="s">
        <v>243</v>
      </c>
      <c r="B25" t="s">
        <v>244</v>
      </c>
      <c r="C25" s="1" t="str">
        <f t="shared" si="0"/>
        <v>21:0401</v>
      </c>
      <c r="D25" s="1" t="str">
        <f t="shared" ref="D25:D53" si="4">HYPERLINK("http://geochem.nrcan.gc.ca/cdogs/content/svy/svy210134_e.htm", "21:0134")</f>
        <v>21:0134</v>
      </c>
      <c r="E25" t="s">
        <v>245</v>
      </c>
      <c r="F25" t="s">
        <v>246</v>
      </c>
      <c r="H25">
        <v>56.928985599999997</v>
      </c>
      <c r="I25">
        <v>-108.03237300000001</v>
      </c>
      <c r="J25" s="1" t="str">
        <f t="shared" ref="J25:J53" si="5">HYPERLINK("http://geochem.nrcan.gc.ca/cdogs/content/kwd/kwd020027_e.htm", "NGR lake sediment grab sample")</f>
        <v>NGR lake sediment grab sample</v>
      </c>
      <c r="K25" s="1" t="str">
        <f t="shared" ref="K25:K53" si="6">HYPERLINK("http://geochem.nrcan.gc.ca/cdogs/content/kwd/kwd080006_e.htm", "&lt;177 micron (NGR)")</f>
        <v>&lt;177 micron (NGR)</v>
      </c>
      <c r="L25">
        <v>2</v>
      </c>
      <c r="M25" t="s">
        <v>59</v>
      </c>
      <c r="N25">
        <v>24</v>
      </c>
      <c r="O25" t="s">
        <v>247</v>
      </c>
      <c r="P25" t="s">
        <v>140</v>
      </c>
      <c r="Q25" t="s">
        <v>33</v>
      </c>
      <c r="R25" t="s">
        <v>158</v>
      </c>
      <c r="S25" t="s">
        <v>49</v>
      </c>
      <c r="T25" t="s">
        <v>36</v>
      </c>
      <c r="U25" t="s">
        <v>74</v>
      </c>
      <c r="V25" t="s">
        <v>64</v>
      </c>
      <c r="W25" t="s">
        <v>39</v>
      </c>
      <c r="X25" t="s">
        <v>49</v>
      </c>
      <c r="Y25" t="s">
        <v>248</v>
      </c>
      <c r="Z25" t="s">
        <v>249</v>
      </c>
    </row>
    <row r="26" spans="1:26" x14ac:dyDescent="0.3">
      <c r="A26" t="s">
        <v>250</v>
      </c>
      <c r="B26" t="s">
        <v>251</v>
      </c>
      <c r="C26" s="1" t="str">
        <f t="shared" si="0"/>
        <v>21:0401</v>
      </c>
      <c r="D26" s="1" t="str">
        <f t="shared" si="4"/>
        <v>21:0134</v>
      </c>
      <c r="E26" t="s">
        <v>252</v>
      </c>
      <c r="F26" t="s">
        <v>253</v>
      </c>
      <c r="H26">
        <v>56.899180700000002</v>
      </c>
      <c r="I26">
        <v>-108.0267546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148</v>
      </c>
      <c r="N26">
        <v>25</v>
      </c>
      <c r="O26" t="s">
        <v>254</v>
      </c>
      <c r="P26" t="s">
        <v>61</v>
      </c>
      <c r="Q26" t="s">
        <v>49</v>
      </c>
      <c r="R26" t="s">
        <v>53</v>
      </c>
      <c r="S26" t="s">
        <v>73</v>
      </c>
      <c r="T26" t="s">
        <v>36</v>
      </c>
      <c r="U26" t="s">
        <v>255</v>
      </c>
      <c r="V26" t="s">
        <v>256</v>
      </c>
      <c r="W26" t="s">
        <v>39</v>
      </c>
      <c r="X26" t="s">
        <v>33</v>
      </c>
      <c r="Y26" t="s">
        <v>48</v>
      </c>
      <c r="Z26" t="s">
        <v>257</v>
      </c>
    </row>
    <row r="27" spans="1:26" x14ac:dyDescent="0.3">
      <c r="A27" t="s">
        <v>258</v>
      </c>
      <c r="B27" t="s">
        <v>259</v>
      </c>
      <c r="C27" s="1" t="str">
        <f t="shared" si="0"/>
        <v>21:0401</v>
      </c>
      <c r="D27" s="1" t="str">
        <f t="shared" si="4"/>
        <v>21:0134</v>
      </c>
      <c r="E27" t="s">
        <v>224</v>
      </c>
      <c r="F27" t="s">
        <v>260</v>
      </c>
      <c r="H27">
        <v>56.884780499999998</v>
      </c>
      <c r="I27">
        <v>-108.0483098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164</v>
      </c>
      <c r="N27">
        <v>26</v>
      </c>
      <c r="O27" t="s">
        <v>261</v>
      </c>
      <c r="P27" t="s">
        <v>192</v>
      </c>
      <c r="Q27" t="s">
        <v>49</v>
      </c>
      <c r="R27" t="s">
        <v>62</v>
      </c>
      <c r="S27" t="s">
        <v>49</v>
      </c>
      <c r="T27" t="s">
        <v>36</v>
      </c>
      <c r="U27" t="s">
        <v>92</v>
      </c>
      <c r="V27" t="s">
        <v>172</v>
      </c>
      <c r="W27" t="s">
        <v>39</v>
      </c>
      <c r="X27" t="s">
        <v>33</v>
      </c>
      <c r="Y27" t="s">
        <v>122</v>
      </c>
      <c r="Z27" t="s">
        <v>262</v>
      </c>
    </row>
    <row r="28" spans="1:26" x14ac:dyDescent="0.3">
      <c r="A28" t="s">
        <v>263</v>
      </c>
      <c r="B28" t="s">
        <v>264</v>
      </c>
      <c r="C28" s="1" t="str">
        <f t="shared" si="0"/>
        <v>21:0401</v>
      </c>
      <c r="D28" s="1" t="str">
        <f t="shared" si="4"/>
        <v>21:0134</v>
      </c>
      <c r="E28" t="s">
        <v>224</v>
      </c>
      <c r="F28" t="s">
        <v>265</v>
      </c>
      <c r="H28">
        <v>56.884780499999998</v>
      </c>
      <c r="I28">
        <v>-108.0483098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157</v>
      </c>
      <c r="N28">
        <v>27</v>
      </c>
      <c r="O28" t="s">
        <v>266</v>
      </c>
      <c r="P28" t="s">
        <v>34</v>
      </c>
      <c r="Q28" t="s">
        <v>49</v>
      </c>
      <c r="R28" t="s">
        <v>50</v>
      </c>
      <c r="S28" t="s">
        <v>73</v>
      </c>
      <c r="T28" t="s">
        <v>36</v>
      </c>
      <c r="U28" t="s">
        <v>220</v>
      </c>
      <c r="V28" t="s">
        <v>227</v>
      </c>
      <c r="W28" t="s">
        <v>39</v>
      </c>
      <c r="X28" t="s">
        <v>33</v>
      </c>
      <c r="Y28" t="s">
        <v>48</v>
      </c>
      <c r="Z28" t="s">
        <v>54</v>
      </c>
    </row>
    <row r="29" spans="1:26" x14ac:dyDescent="0.3">
      <c r="A29" t="s">
        <v>267</v>
      </c>
      <c r="B29" t="s">
        <v>268</v>
      </c>
      <c r="C29" s="1" t="str">
        <f t="shared" si="0"/>
        <v>21:0401</v>
      </c>
      <c r="D29" s="1" t="str">
        <f t="shared" si="4"/>
        <v>21:0134</v>
      </c>
      <c r="E29" t="s">
        <v>269</v>
      </c>
      <c r="F29" t="s">
        <v>270</v>
      </c>
      <c r="H29">
        <v>56.848925600000001</v>
      </c>
      <c r="I29">
        <v>-108.0388317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70</v>
      </c>
      <c r="N29">
        <v>28</v>
      </c>
      <c r="O29" t="s">
        <v>201</v>
      </c>
      <c r="P29" t="s">
        <v>32</v>
      </c>
      <c r="Q29" t="s">
        <v>33</v>
      </c>
      <c r="R29" t="s">
        <v>180</v>
      </c>
      <c r="S29" t="s">
        <v>180</v>
      </c>
      <c r="T29" t="s">
        <v>36</v>
      </c>
      <c r="U29" t="s">
        <v>271</v>
      </c>
      <c r="V29" t="s">
        <v>48</v>
      </c>
      <c r="W29" t="s">
        <v>173</v>
      </c>
      <c r="X29" t="s">
        <v>33</v>
      </c>
      <c r="Y29" t="s">
        <v>272</v>
      </c>
      <c r="Z29" t="s">
        <v>273</v>
      </c>
    </row>
    <row r="30" spans="1:26" x14ac:dyDescent="0.3">
      <c r="A30" t="s">
        <v>274</v>
      </c>
      <c r="B30" t="s">
        <v>275</v>
      </c>
      <c r="C30" s="1" t="str">
        <f t="shared" si="0"/>
        <v>21:0401</v>
      </c>
      <c r="D30" s="1" t="str">
        <f t="shared" si="4"/>
        <v>21:0134</v>
      </c>
      <c r="E30" t="s">
        <v>276</v>
      </c>
      <c r="F30" t="s">
        <v>277</v>
      </c>
      <c r="H30">
        <v>56.837709699999998</v>
      </c>
      <c r="I30">
        <v>-108.0362575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82</v>
      </c>
      <c r="N30">
        <v>29</v>
      </c>
      <c r="O30" t="s">
        <v>278</v>
      </c>
      <c r="P30" t="s">
        <v>32</v>
      </c>
      <c r="Q30" t="s">
        <v>33</v>
      </c>
      <c r="R30" t="s">
        <v>50</v>
      </c>
      <c r="S30" t="s">
        <v>72</v>
      </c>
      <c r="T30" t="s">
        <v>36</v>
      </c>
      <c r="U30" t="s">
        <v>92</v>
      </c>
      <c r="V30" t="s">
        <v>279</v>
      </c>
      <c r="W30" t="s">
        <v>173</v>
      </c>
      <c r="X30" t="s">
        <v>33</v>
      </c>
      <c r="Y30" t="s">
        <v>280</v>
      </c>
      <c r="Z30" t="s">
        <v>281</v>
      </c>
    </row>
    <row r="31" spans="1:26" x14ac:dyDescent="0.3">
      <c r="A31" t="s">
        <v>282</v>
      </c>
      <c r="B31" t="s">
        <v>283</v>
      </c>
      <c r="C31" s="1" t="str">
        <f t="shared" si="0"/>
        <v>21:0401</v>
      </c>
      <c r="D31" s="1" t="str">
        <f t="shared" si="4"/>
        <v>21:0134</v>
      </c>
      <c r="E31" t="s">
        <v>284</v>
      </c>
      <c r="F31" t="s">
        <v>285</v>
      </c>
      <c r="H31">
        <v>56.821514800000003</v>
      </c>
      <c r="I31">
        <v>-108.0062607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91</v>
      </c>
      <c r="N31">
        <v>30</v>
      </c>
      <c r="O31" t="s">
        <v>286</v>
      </c>
      <c r="P31" t="s">
        <v>72</v>
      </c>
      <c r="Q31" t="s">
        <v>33</v>
      </c>
      <c r="R31" t="s">
        <v>35</v>
      </c>
      <c r="S31" t="s">
        <v>49</v>
      </c>
      <c r="T31" t="s">
        <v>287</v>
      </c>
      <c r="U31" t="s">
        <v>255</v>
      </c>
      <c r="V31" t="s">
        <v>288</v>
      </c>
      <c r="W31" t="s">
        <v>39</v>
      </c>
      <c r="X31" t="s">
        <v>33</v>
      </c>
      <c r="Y31" t="s">
        <v>76</v>
      </c>
      <c r="Z31" t="s">
        <v>289</v>
      </c>
    </row>
    <row r="32" spans="1:26" x14ac:dyDescent="0.3">
      <c r="A32" t="s">
        <v>290</v>
      </c>
      <c r="B32" t="s">
        <v>291</v>
      </c>
      <c r="C32" s="1" t="str">
        <f t="shared" si="0"/>
        <v>21:0401</v>
      </c>
      <c r="D32" s="1" t="str">
        <f t="shared" si="4"/>
        <v>21:0134</v>
      </c>
      <c r="E32" t="s">
        <v>292</v>
      </c>
      <c r="F32" t="s">
        <v>293</v>
      </c>
      <c r="H32">
        <v>56.798091700000001</v>
      </c>
      <c r="I32">
        <v>-108.00369000000001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100</v>
      </c>
      <c r="N32">
        <v>31</v>
      </c>
      <c r="O32" t="s">
        <v>201</v>
      </c>
      <c r="P32" t="s">
        <v>140</v>
      </c>
      <c r="Q32" t="s">
        <v>33</v>
      </c>
      <c r="R32" t="s">
        <v>50</v>
      </c>
      <c r="S32" t="s">
        <v>49</v>
      </c>
      <c r="T32" t="s">
        <v>36</v>
      </c>
      <c r="U32" t="s">
        <v>74</v>
      </c>
      <c r="V32" t="s">
        <v>294</v>
      </c>
      <c r="W32" t="s">
        <v>39</v>
      </c>
      <c r="X32" t="s">
        <v>33</v>
      </c>
      <c r="Y32" t="s">
        <v>76</v>
      </c>
      <c r="Z32" t="s">
        <v>295</v>
      </c>
    </row>
    <row r="33" spans="1:26" x14ac:dyDescent="0.3">
      <c r="A33" t="s">
        <v>296</v>
      </c>
      <c r="B33" t="s">
        <v>297</v>
      </c>
      <c r="C33" s="1" t="str">
        <f t="shared" si="0"/>
        <v>21:0401</v>
      </c>
      <c r="D33" s="1" t="str">
        <f t="shared" si="4"/>
        <v>21:0134</v>
      </c>
      <c r="E33" t="s">
        <v>298</v>
      </c>
      <c r="F33" t="s">
        <v>299</v>
      </c>
      <c r="H33">
        <v>56.757595000000002</v>
      </c>
      <c r="I33">
        <v>-108.0076885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109</v>
      </c>
      <c r="N33">
        <v>32</v>
      </c>
      <c r="O33" t="s">
        <v>119</v>
      </c>
      <c r="P33" t="s">
        <v>47</v>
      </c>
      <c r="Q33" t="s">
        <v>49</v>
      </c>
      <c r="R33" t="s">
        <v>210</v>
      </c>
      <c r="S33" t="s">
        <v>47</v>
      </c>
      <c r="T33" t="s">
        <v>36</v>
      </c>
      <c r="U33" t="s">
        <v>300</v>
      </c>
      <c r="V33" t="s">
        <v>301</v>
      </c>
      <c r="W33" t="s">
        <v>39</v>
      </c>
      <c r="X33" t="s">
        <v>49</v>
      </c>
      <c r="Y33" t="s">
        <v>302</v>
      </c>
      <c r="Z33" t="s">
        <v>303</v>
      </c>
    </row>
    <row r="34" spans="1:26" x14ac:dyDescent="0.3">
      <c r="A34" t="s">
        <v>304</v>
      </c>
      <c r="B34" t="s">
        <v>305</v>
      </c>
      <c r="C34" s="1" t="str">
        <f t="shared" si="0"/>
        <v>21:0401</v>
      </c>
      <c r="D34" s="1" t="str">
        <f t="shared" si="4"/>
        <v>21:0134</v>
      </c>
      <c r="E34" t="s">
        <v>306</v>
      </c>
      <c r="F34" t="s">
        <v>307</v>
      </c>
      <c r="H34">
        <v>56.726793700000002</v>
      </c>
      <c r="I34">
        <v>-108.01980210000001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118</v>
      </c>
      <c r="N34">
        <v>33</v>
      </c>
      <c r="O34" t="s">
        <v>308</v>
      </c>
      <c r="P34" t="s">
        <v>47</v>
      </c>
      <c r="Q34" t="s">
        <v>49</v>
      </c>
      <c r="R34" t="s">
        <v>122</v>
      </c>
      <c r="S34" t="s">
        <v>180</v>
      </c>
      <c r="T34" t="s">
        <v>36</v>
      </c>
      <c r="U34" t="s">
        <v>309</v>
      </c>
      <c r="V34" t="s">
        <v>310</v>
      </c>
      <c r="W34" t="s">
        <v>39</v>
      </c>
      <c r="X34" t="s">
        <v>33</v>
      </c>
      <c r="Y34" t="s">
        <v>280</v>
      </c>
      <c r="Z34" t="s">
        <v>311</v>
      </c>
    </row>
    <row r="35" spans="1:26" x14ac:dyDescent="0.3">
      <c r="A35" t="s">
        <v>312</v>
      </c>
      <c r="B35" t="s">
        <v>313</v>
      </c>
      <c r="C35" s="1" t="str">
        <f t="shared" si="0"/>
        <v>21:0401</v>
      </c>
      <c r="D35" s="1" t="str">
        <f t="shared" si="4"/>
        <v>21:0134</v>
      </c>
      <c r="E35" t="s">
        <v>314</v>
      </c>
      <c r="F35" t="s">
        <v>315</v>
      </c>
      <c r="H35">
        <v>56.720831099999998</v>
      </c>
      <c r="I35">
        <v>-108.01366950000001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128</v>
      </c>
      <c r="N35">
        <v>34</v>
      </c>
      <c r="O35" t="s">
        <v>254</v>
      </c>
      <c r="P35" t="s">
        <v>53</v>
      </c>
      <c r="Q35" t="s">
        <v>33</v>
      </c>
      <c r="R35" t="s">
        <v>192</v>
      </c>
      <c r="S35" t="s">
        <v>50</v>
      </c>
      <c r="T35" t="s">
        <v>36</v>
      </c>
      <c r="U35" t="s">
        <v>316</v>
      </c>
      <c r="V35" t="s">
        <v>317</v>
      </c>
      <c r="W35" t="s">
        <v>39</v>
      </c>
      <c r="X35" t="s">
        <v>33</v>
      </c>
      <c r="Y35" t="s">
        <v>48</v>
      </c>
      <c r="Z35" t="s">
        <v>318</v>
      </c>
    </row>
    <row r="36" spans="1:26" x14ac:dyDescent="0.3">
      <c r="A36" t="s">
        <v>319</v>
      </c>
      <c r="B36" t="s">
        <v>320</v>
      </c>
      <c r="C36" s="1" t="str">
        <f t="shared" si="0"/>
        <v>21:0401</v>
      </c>
      <c r="D36" s="1" t="str">
        <f t="shared" si="4"/>
        <v>21:0134</v>
      </c>
      <c r="E36" t="s">
        <v>321</v>
      </c>
      <c r="F36" t="s">
        <v>322</v>
      </c>
      <c r="H36">
        <v>56.6989777</v>
      </c>
      <c r="I36">
        <v>-108.0094713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138</v>
      </c>
      <c r="N36">
        <v>35</v>
      </c>
      <c r="O36" t="s">
        <v>261</v>
      </c>
      <c r="P36" t="s">
        <v>32</v>
      </c>
      <c r="Q36" t="s">
        <v>49</v>
      </c>
      <c r="R36" t="s">
        <v>323</v>
      </c>
      <c r="S36" t="s">
        <v>190</v>
      </c>
      <c r="T36" t="s">
        <v>36</v>
      </c>
      <c r="U36" t="s">
        <v>324</v>
      </c>
      <c r="V36" t="s">
        <v>325</v>
      </c>
      <c r="W36" t="s">
        <v>35</v>
      </c>
      <c r="X36" t="s">
        <v>33</v>
      </c>
      <c r="Y36" t="s">
        <v>326</v>
      </c>
      <c r="Z36" t="s">
        <v>72</v>
      </c>
    </row>
    <row r="37" spans="1:26" x14ac:dyDescent="0.3">
      <c r="A37" t="s">
        <v>327</v>
      </c>
      <c r="B37" t="s">
        <v>328</v>
      </c>
      <c r="C37" s="1" t="str">
        <f t="shared" si="0"/>
        <v>21:0401</v>
      </c>
      <c r="D37" s="1" t="str">
        <f t="shared" si="4"/>
        <v>21:0134</v>
      </c>
      <c r="E37" t="s">
        <v>329</v>
      </c>
      <c r="F37" t="s">
        <v>330</v>
      </c>
      <c r="H37">
        <v>56.652042799999997</v>
      </c>
      <c r="I37">
        <v>-108.003303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170</v>
      </c>
      <c r="N37">
        <v>36</v>
      </c>
      <c r="O37" t="s">
        <v>331</v>
      </c>
      <c r="P37" t="s">
        <v>32</v>
      </c>
      <c r="Q37" t="s">
        <v>49</v>
      </c>
      <c r="R37" t="s">
        <v>34</v>
      </c>
      <c r="S37" t="s">
        <v>140</v>
      </c>
      <c r="T37" t="s">
        <v>36</v>
      </c>
      <c r="U37" t="s">
        <v>84</v>
      </c>
      <c r="V37" t="s">
        <v>332</v>
      </c>
      <c r="W37" t="s">
        <v>39</v>
      </c>
      <c r="X37" t="s">
        <v>33</v>
      </c>
      <c r="Y37" t="s">
        <v>71</v>
      </c>
      <c r="Z37" t="s">
        <v>333</v>
      </c>
    </row>
    <row r="38" spans="1:26" x14ac:dyDescent="0.3">
      <c r="A38" t="s">
        <v>334</v>
      </c>
      <c r="B38" t="s">
        <v>335</v>
      </c>
      <c r="C38" s="1" t="str">
        <f t="shared" si="0"/>
        <v>21:0401</v>
      </c>
      <c r="D38" s="1" t="str">
        <f t="shared" si="4"/>
        <v>21:0134</v>
      </c>
      <c r="E38" t="s">
        <v>336</v>
      </c>
      <c r="F38" t="s">
        <v>337</v>
      </c>
      <c r="H38">
        <v>56.6266222</v>
      </c>
      <c r="I38">
        <v>-108.00478219999999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179</v>
      </c>
      <c r="N38">
        <v>37</v>
      </c>
      <c r="O38" t="s">
        <v>338</v>
      </c>
      <c r="P38" t="s">
        <v>61</v>
      </c>
      <c r="Q38" t="s">
        <v>33</v>
      </c>
      <c r="R38" t="s">
        <v>192</v>
      </c>
      <c r="S38" t="s">
        <v>158</v>
      </c>
      <c r="T38" t="s">
        <v>36</v>
      </c>
      <c r="U38" t="s">
        <v>339</v>
      </c>
      <c r="V38" t="s">
        <v>340</v>
      </c>
      <c r="W38" t="s">
        <v>39</v>
      </c>
      <c r="X38" t="s">
        <v>33</v>
      </c>
      <c r="Y38" t="s">
        <v>71</v>
      </c>
      <c r="Z38" t="s">
        <v>160</v>
      </c>
    </row>
    <row r="39" spans="1:26" x14ac:dyDescent="0.3">
      <c r="A39" t="s">
        <v>341</v>
      </c>
      <c r="B39" t="s">
        <v>342</v>
      </c>
      <c r="C39" s="1" t="str">
        <f t="shared" si="0"/>
        <v>21:0401</v>
      </c>
      <c r="D39" s="1" t="str">
        <f t="shared" si="4"/>
        <v>21:0134</v>
      </c>
      <c r="E39" t="s">
        <v>343</v>
      </c>
      <c r="F39" t="s">
        <v>344</v>
      </c>
      <c r="H39">
        <v>56.609597700000002</v>
      </c>
      <c r="I39">
        <v>-108.0145101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188</v>
      </c>
      <c r="N39">
        <v>38</v>
      </c>
      <c r="O39" t="s">
        <v>345</v>
      </c>
      <c r="P39" t="s">
        <v>346</v>
      </c>
      <c r="Q39" t="s">
        <v>33</v>
      </c>
      <c r="R39" t="s">
        <v>61</v>
      </c>
      <c r="S39" t="s">
        <v>347</v>
      </c>
      <c r="T39" t="s">
        <v>36</v>
      </c>
      <c r="U39" t="s">
        <v>348</v>
      </c>
      <c r="V39" t="s">
        <v>349</v>
      </c>
      <c r="W39" t="s">
        <v>39</v>
      </c>
      <c r="X39" t="s">
        <v>72</v>
      </c>
      <c r="Y39" t="s">
        <v>149</v>
      </c>
      <c r="Z39" t="s">
        <v>350</v>
      </c>
    </row>
    <row r="40" spans="1:26" x14ac:dyDescent="0.3">
      <c r="A40" t="s">
        <v>351</v>
      </c>
      <c r="B40" t="s">
        <v>352</v>
      </c>
      <c r="C40" s="1" t="str">
        <f t="shared" si="0"/>
        <v>21:0401</v>
      </c>
      <c r="D40" s="1" t="str">
        <f t="shared" si="4"/>
        <v>21:0134</v>
      </c>
      <c r="E40" t="s">
        <v>353</v>
      </c>
      <c r="F40" t="s">
        <v>354</v>
      </c>
      <c r="H40">
        <v>56.576016199999998</v>
      </c>
      <c r="I40">
        <v>-108.0040825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209</v>
      </c>
      <c r="N40">
        <v>39</v>
      </c>
      <c r="O40" t="s">
        <v>308</v>
      </c>
      <c r="P40" t="s">
        <v>129</v>
      </c>
      <c r="Q40" t="s">
        <v>73</v>
      </c>
      <c r="R40" t="s">
        <v>34</v>
      </c>
      <c r="S40" t="s">
        <v>50</v>
      </c>
      <c r="T40" t="s">
        <v>36</v>
      </c>
      <c r="U40" t="s">
        <v>355</v>
      </c>
      <c r="V40" t="s">
        <v>49</v>
      </c>
      <c r="W40" t="s">
        <v>39</v>
      </c>
      <c r="X40" t="s">
        <v>33</v>
      </c>
      <c r="Y40" t="s">
        <v>248</v>
      </c>
      <c r="Z40" t="s">
        <v>356</v>
      </c>
    </row>
    <row r="41" spans="1:26" x14ac:dyDescent="0.3">
      <c r="A41" t="s">
        <v>357</v>
      </c>
      <c r="B41" t="s">
        <v>358</v>
      </c>
      <c r="C41" s="1" t="str">
        <f t="shared" si="0"/>
        <v>21:0401</v>
      </c>
      <c r="D41" s="1" t="str">
        <f t="shared" si="4"/>
        <v>21:0134</v>
      </c>
      <c r="E41" t="s">
        <v>359</v>
      </c>
      <c r="F41" t="s">
        <v>360</v>
      </c>
      <c r="H41">
        <v>56.521897799999998</v>
      </c>
      <c r="I41">
        <v>-108.0057254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218</v>
      </c>
      <c r="N41">
        <v>40</v>
      </c>
      <c r="O41" t="s">
        <v>361</v>
      </c>
      <c r="P41" t="s">
        <v>171</v>
      </c>
      <c r="Q41" t="s">
        <v>33</v>
      </c>
      <c r="R41" t="s">
        <v>192</v>
      </c>
      <c r="S41" t="s">
        <v>48</v>
      </c>
      <c r="T41" t="s">
        <v>36</v>
      </c>
      <c r="U41" t="s">
        <v>362</v>
      </c>
      <c r="V41" t="s">
        <v>363</v>
      </c>
      <c r="W41" t="s">
        <v>39</v>
      </c>
      <c r="X41" t="s">
        <v>33</v>
      </c>
      <c r="Y41" t="s">
        <v>248</v>
      </c>
      <c r="Z41" t="s">
        <v>364</v>
      </c>
    </row>
    <row r="42" spans="1:26" x14ac:dyDescent="0.3">
      <c r="A42" t="s">
        <v>365</v>
      </c>
      <c r="B42" t="s">
        <v>366</v>
      </c>
      <c r="C42" s="1" t="str">
        <f t="shared" si="0"/>
        <v>21:0401</v>
      </c>
      <c r="D42" s="1" t="str">
        <f t="shared" si="4"/>
        <v>21:0134</v>
      </c>
      <c r="E42" t="s">
        <v>367</v>
      </c>
      <c r="F42" t="s">
        <v>368</v>
      </c>
      <c r="H42">
        <v>56.5147184</v>
      </c>
      <c r="I42">
        <v>-108.06415990000001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 t="s">
        <v>369</v>
      </c>
      <c r="P42" t="s">
        <v>140</v>
      </c>
      <c r="Q42" t="s">
        <v>33</v>
      </c>
      <c r="R42" t="s">
        <v>62</v>
      </c>
      <c r="S42" t="s">
        <v>122</v>
      </c>
      <c r="T42" t="s">
        <v>36</v>
      </c>
      <c r="U42" t="s">
        <v>370</v>
      </c>
      <c r="V42" t="s">
        <v>234</v>
      </c>
      <c r="W42" t="s">
        <v>173</v>
      </c>
      <c r="X42" t="s">
        <v>33</v>
      </c>
      <c r="Y42" t="s">
        <v>53</v>
      </c>
      <c r="Z42" t="s">
        <v>371</v>
      </c>
    </row>
    <row r="43" spans="1:26" x14ac:dyDescent="0.3">
      <c r="A43" t="s">
        <v>372</v>
      </c>
      <c r="B43" t="s">
        <v>373</v>
      </c>
      <c r="C43" s="1" t="str">
        <f t="shared" si="0"/>
        <v>21:0401</v>
      </c>
      <c r="D43" s="1" t="str">
        <f t="shared" si="4"/>
        <v>21:0134</v>
      </c>
      <c r="E43" t="s">
        <v>374</v>
      </c>
      <c r="F43" t="s">
        <v>375</v>
      </c>
      <c r="H43">
        <v>56.509810799999997</v>
      </c>
      <c r="I43">
        <v>-108.0140605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46</v>
      </c>
      <c r="N43">
        <v>42</v>
      </c>
      <c r="O43" t="s">
        <v>376</v>
      </c>
      <c r="P43" t="s">
        <v>34</v>
      </c>
      <c r="Q43" t="s">
        <v>33</v>
      </c>
      <c r="R43" t="s">
        <v>62</v>
      </c>
      <c r="S43" t="s">
        <v>50</v>
      </c>
      <c r="T43" t="s">
        <v>36</v>
      </c>
      <c r="U43" t="s">
        <v>377</v>
      </c>
      <c r="V43" t="s">
        <v>378</v>
      </c>
      <c r="W43" t="s">
        <v>39</v>
      </c>
      <c r="X43" t="s">
        <v>33</v>
      </c>
      <c r="Y43" t="s">
        <v>48</v>
      </c>
      <c r="Z43" t="s">
        <v>281</v>
      </c>
    </row>
    <row r="44" spans="1:26" x14ac:dyDescent="0.3">
      <c r="A44" t="s">
        <v>379</v>
      </c>
      <c r="B44" t="s">
        <v>380</v>
      </c>
      <c r="C44" s="1" t="str">
        <f t="shared" si="0"/>
        <v>21:0401</v>
      </c>
      <c r="D44" s="1" t="str">
        <f t="shared" si="4"/>
        <v>21:0134</v>
      </c>
      <c r="E44" t="s">
        <v>381</v>
      </c>
      <c r="F44" t="s">
        <v>382</v>
      </c>
      <c r="H44">
        <v>56.5063648</v>
      </c>
      <c r="I44">
        <v>-108.05454899999999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148</v>
      </c>
      <c r="N44">
        <v>43</v>
      </c>
      <c r="O44" t="s">
        <v>383</v>
      </c>
      <c r="P44" t="s">
        <v>318</v>
      </c>
      <c r="Q44" t="s">
        <v>49</v>
      </c>
      <c r="R44" t="s">
        <v>347</v>
      </c>
      <c r="S44" t="s">
        <v>158</v>
      </c>
      <c r="T44" t="s">
        <v>36</v>
      </c>
      <c r="U44" t="s">
        <v>384</v>
      </c>
      <c r="V44" t="s">
        <v>212</v>
      </c>
      <c r="W44" t="s">
        <v>39</v>
      </c>
      <c r="X44" t="s">
        <v>33</v>
      </c>
      <c r="Y44" t="s">
        <v>326</v>
      </c>
      <c r="Z44" t="s">
        <v>385</v>
      </c>
    </row>
    <row r="45" spans="1:26" x14ac:dyDescent="0.3">
      <c r="A45" t="s">
        <v>386</v>
      </c>
      <c r="B45" t="s">
        <v>387</v>
      </c>
      <c r="C45" s="1" t="str">
        <f t="shared" si="0"/>
        <v>21:0401</v>
      </c>
      <c r="D45" s="1" t="str">
        <f t="shared" si="4"/>
        <v>21:0134</v>
      </c>
      <c r="E45" t="s">
        <v>367</v>
      </c>
      <c r="F45" t="s">
        <v>388</v>
      </c>
      <c r="H45">
        <v>56.5147184</v>
      </c>
      <c r="I45">
        <v>-108.06415990000001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164</v>
      </c>
      <c r="N45">
        <v>44</v>
      </c>
      <c r="O45" t="s">
        <v>389</v>
      </c>
      <c r="P45" t="s">
        <v>50</v>
      </c>
      <c r="Q45" t="s">
        <v>33</v>
      </c>
      <c r="R45" t="s">
        <v>62</v>
      </c>
      <c r="S45" t="s">
        <v>190</v>
      </c>
      <c r="T45" t="s">
        <v>36</v>
      </c>
      <c r="U45" t="s">
        <v>390</v>
      </c>
      <c r="V45" t="s">
        <v>391</v>
      </c>
      <c r="W45" t="s">
        <v>49</v>
      </c>
      <c r="X45" t="s">
        <v>50</v>
      </c>
      <c r="Y45" t="s">
        <v>248</v>
      </c>
      <c r="Z45" t="s">
        <v>392</v>
      </c>
    </row>
    <row r="46" spans="1:26" x14ac:dyDescent="0.3">
      <c r="A46" t="s">
        <v>393</v>
      </c>
      <c r="B46" t="s">
        <v>394</v>
      </c>
      <c r="C46" s="1" t="str">
        <f t="shared" si="0"/>
        <v>21:0401</v>
      </c>
      <c r="D46" s="1" t="str">
        <f t="shared" si="4"/>
        <v>21:0134</v>
      </c>
      <c r="E46" t="s">
        <v>367</v>
      </c>
      <c r="F46" t="s">
        <v>395</v>
      </c>
      <c r="H46">
        <v>56.5147184</v>
      </c>
      <c r="I46">
        <v>-108.06415990000001</v>
      </c>
      <c r="J46" s="1" t="str">
        <f t="shared" si="5"/>
        <v>NGR lake sediment grab sample</v>
      </c>
      <c r="K46" s="1" t="str">
        <f t="shared" si="6"/>
        <v>&lt;177 micron (NGR)</v>
      </c>
      <c r="L46">
        <v>3</v>
      </c>
      <c r="M46" t="s">
        <v>157</v>
      </c>
      <c r="N46">
        <v>45</v>
      </c>
      <c r="O46" t="s">
        <v>193</v>
      </c>
      <c r="P46" t="s">
        <v>140</v>
      </c>
      <c r="Q46" t="s">
        <v>33</v>
      </c>
      <c r="R46" t="s">
        <v>62</v>
      </c>
      <c r="S46" t="s">
        <v>192</v>
      </c>
      <c r="T46" t="s">
        <v>36</v>
      </c>
      <c r="U46" t="s">
        <v>396</v>
      </c>
      <c r="V46" t="s">
        <v>397</v>
      </c>
      <c r="W46" t="s">
        <v>173</v>
      </c>
      <c r="X46" t="s">
        <v>49</v>
      </c>
      <c r="Y46" t="s">
        <v>53</v>
      </c>
      <c r="Z46" t="s">
        <v>398</v>
      </c>
    </row>
    <row r="47" spans="1:26" x14ac:dyDescent="0.3">
      <c r="A47" t="s">
        <v>399</v>
      </c>
      <c r="B47" t="s">
        <v>400</v>
      </c>
      <c r="C47" s="1" t="str">
        <f t="shared" si="0"/>
        <v>21:0401</v>
      </c>
      <c r="D47" s="1" t="str">
        <f t="shared" si="4"/>
        <v>21:0134</v>
      </c>
      <c r="E47" t="s">
        <v>401</v>
      </c>
      <c r="F47" t="s">
        <v>402</v>
      </c>
      <c r="H47">
        <v>56.5318203</v>
      </c>
      <c r="I47">
        <v>-108.0439334</v>
      </c>
      <c r="J47" s="1" t="str">
        <f t="shared" si="5"/>
        <v>NGR lake sediment grab sample</v>
      </c>
      <c r="K47" s="1" t="str">
        <f t="shared" si="6"/>
        <v>&lt;177 micron (NGR)</v>
      </c>
      <c r="L47">
        <v>3</v>
      </c>
      <c r="M47" t="s">
        <v>59</v>
      </c>
      <c r="N47">
        <v>46</v>
      </c>
      <c r="O47" t="s">
        <v>139</v>
      </c>
      <c r="P47" t="s">
        <v>110</v>
      </c>
      <c r="Q47" t="s">
        <v>49</v>
      </c>
      <c r="R47" t="s">
        <v>210</v>
      </c>
      <c r="S47" t="s">
        <v>48</v>
      </c>
      <c r="T47" t="s">
        <v>36</v>
      </c>
      <c r="U47" t="s">
        <v>403</v>
      </c>
      <c r="V47" t="s">
        <v>404</v>
      </c>
      <c r="W47" t="s">
        <v>39</v>
      </c>
      <c r="X47" t="s">
        <v>33</v>
      </c>
      <c r="Y47" t="s">
        <v>280</v>
      </c>
      <c r="Z47" t="s">
        <v>405</v>
      </c>
    </row>
    <row r="48" spans="1:26" x14ac:dyDescent="0.3">
      <c r="A48" t="s">
        <v>406</v>
      </c>
      <c r="B48" t="s">
        <v>407</v>
      </c>
      <c r="C48" s="1" t="str">
        <f t="shared" si="0"/>
        <v>21:0401</v>
      </c>
      <c r="D48" s="1" t="str">
        <f t="shared" si="4"/>
        <v>21:0134</v>
      </c>
      <c r="E48" t="s">
        <v>408</v>
      </c>
      <c r="F48" t="s">
        <v>409</v>
      </c>
      <c r="H48">
        <v>56.556582400000003</v>
      </c>
      <c r="I48">
        <v>-108.048007</v>
      </c>
      <c r="J48" s="1" t="str">
        <f t="shared" si="5"/>
        <v>NGR lake sediment grab sample</v>
      </c>
      <c r="K48" s="1" t="str">
        <f t="shared" si="6"/>
        <v>&lt;177 micron (NGR)</v>
      </c>
      <c r="L48">
        <v>3</v>
      </c>
      <c r="M48" t="s">
        <v>70</v>
      </c>
      <c r="N48">
        <v>47</v>
      </c>
      <c r="O48" t="s">
        <v>410</v>
      </c>
      <c r="P48" t="s">
        <v>192</v>
      </c>
      <c r="Q48" t="s">
        <v>49</v>
      </c>
      <c r="R48" t="s">
        <v>62</v>
      </c>
      <c r="S48" t="s">
        <v>50</v>
      </c>
      <c r="T48" t="s">
        <v>36</v>
      </c>
      <c r="U48" t="s">
        <v>411</v>
      </c>
      <c r="V48" t="s">
        <v>412</v>
      </c>
      <c r="W48" t="s">
        <v>39</v>
      </c>
      <c r="X48" t="s">
        <v>33</v>
      </c>
      <c r="Y48" t="s">
        <v>122</v>
      </c>
      <c r="Z48" t="s">
        <v>413</v>
      </c>
    </row>
    <row r="49" spans="1:26" x14ac:dyDescent="0.3">
      <c r="A49" t="s">
        <v>414</v>
      </c>
      <c r="B49" t="s">
        <v>415</v>
      </c>
      <c r="C49" s="1" t="str">
        <f t="shared" si="0"/>
        <v>21:0401</v>
      </c>
      <c r="D49" s="1" t="str">
        <f t="shared" si="4"/>
        <v>21:0134</v>
      </c>
      <c r="E49" t="s">
        <v>416</v>
      </c>
      <c r="F49" t="s">
        <v>417</v>
      </c>
      <c r="H49">
        <v>56.615252699999999</v>
      </c>
      <c r="I49">
        <v>-108.0382242</v>
      </c>
      <c r="J49" s="1" t="str">
        <f t="shared" si="5"/>
        <v>NGR lake sediment grab sample</v>
      </c>
      <c r="K49" s="1" t="str">
        <f t="shared" si="6"/>
        <v>&lt;177 micron (NGR)</v>
      </c>
      <c r="L49">
        <v>3</v>
      </c>
      <c r="M49" t="s">
        <v>82</v>
      </c>
      <c r="N49">
        <v>48</v>
      </c>
      <c r="O49" t="s">
        <v>418</v>
      </c>
      <c r="P49" t="s">
        <v>192</v>
      </c>
      <c r="Q49" t="s">
        <v>33</v>
      </c>
      <c r="R49" t="s">
        <v>210</v>
      </c>
      <c r="S49" t="s">
        <v>62</v>
      </c>
      <c r="T49" t="s">
        <v>36</v>
      </c>
      <c r="U49" t="s">
        <v>203</v>
      </c>
      <c r="V49" t="s">
        <v>419</v>
      </c>
      <c r="W49" t="s">
        <v>39</v>
      </c>
      <c r="X49" t="s">
        <v>33</v>
      </c>
      <c r="Y49" t="s">
        <v>248</v>
      </c>
      <c r="Z49" t="s">
        <v>420</v>
      </c>
    </row>
    <row r="50" spans="1:26" x14ac:dyDescent="0.3">
      <c r="A50" t="s">
        <v>421</v>
      </c>
      <c r="B50" t="s">
        <v>422</v>
      </c>
      <c r="C50" s="1" t="str">
        <f t="shared" si="0"/>
        <v>21:0401</v>
      </c>
      <c r="D50" s="1" t="str">
        <f t="shared" si="4"/>
        <v>21:0134</v>
      </c>
      <c r="E50" t="s">
        <v>423</v>
      </c>
      <c r="F50" t="s">
        <v>424</v>
      </c>
      <c r="H50">
        <v>56.639941800000003</v>
      </c>
      <c r="I50">
        <v>-108.03320410000001</v>
      </c>
      <c r="J50" s="1" t="str">
        <f t="shared" si="5"/>
        <v>NGR lake sediment grab sample</v>
      </c>
      <c r="K50" s="1" t="str">
        <f t="shared" si="6"/>
        <v>&lt;177 micron (NGR)</v>
      </c>
      <c r="L50">
        <v>3</v>
      </c>
      <c r="M50" t="s">
        <v>91</v>
      </c>
      <c r="N50">
        <v>49</v>
      </c>
      <c r="O50" t="s">
        <v>219</v>
      </c>
      <c r="P50" t="s">
        <v>61</v>
      </c>
      <c r="Q50" t="s">
        <v>33</v>
      </c>
      <c r="R50" t="s">
        <v>122</v>
      </c>
      <c r="S50" t="s">
        <v>140</v>
      </c>
      <c r="T50" t="s">
        <v>36</v>
      </c>
      <c r="U50" t="s">
        <v>425</v>
      </c>
      <c r="V50" t="s">
        <v>94</v>
      </c>
      <c r="W50" t="s">
        <v>39</v>
      </c>
      <c r="X50" t="s">
        <v>35</v>
      </c>
      <c r="Y50" t="s">
        <v>248</v>
      </c>
      <c r="Z50" t="s">
        <v>426</v>
      </c>
    </row>
    <row r="51" spans="1:26" x14ac:dyDescent="0.3">
      <c r="A51" t="s">
        <v>427</v>
      </c>
      <c r="B51" t="s">
        <v>428</v>
      </c>
      <c r="C51" s="1" t="str">
        <f t="shared" si="0"/>
        <v>21:0401</v>
      </c>
      <c r="D51" s="1" t="str">
        <f t="shared" si="4"/>
        <v>21:0134</v>
      </c>
      <c r="E51" t="s">
        <v>429</v>
      </c>
      <c r="F51" t="s">
        <v>430</v>
      </c>
      <c r="H51">
        <v>56.674012099999999</v>
      </c>
      <c r="I51">
        <v>-108.0533829</v>
      </c>
      <c r="J51" s="1" t="str">
        <f t="shared" si="5"/>
        <v>NGR lake sediment grab sample</v>
      </c>
      <c r="K51" s="1" t="str">
        <f t="shared" si="6"/>
        <v>&lt;177 micron (NGR)</v>
      </c>
      <c r="L51">
        <v>3</v>
      </c>
      <c r="M51" t="s">
        <v>100</v>
      </c>
      <c r="N51">
        <v>50</v>
      </c>
      <c r="O51" t="s">
        <v>119</v>
      </c>
      <c r="P51" t="s">
        <v>129</v>
      </c>
      <c r="Q51" t="s">
        <v>49</v>
      </c>
      <c r="R51" t="s">
        <v>122</v>
      </c>
      <c r="S51" t="s">
        <v>62</v>
      </c>
      <c r="T51" t="s">
        <v>36</v>
      </c>
      <c r="U51" t="s">
        <v>431</v>
      </c>
      <c r="V51" t="s">
        <v>432</v>
      </c>
      <c r="W51" t="s">
        <v>39</v>
      </c>
      <c r="X51" t="s">
        <v>49</v>
      </c>
      <c r="Y51" t="s">
        <v>302</v>
      </c>
      <c r="Z51" t="s">
        <v>433</v>
      </c>
    </row>
    <row r="52" spans="1:26" x14ac:dyDescent="0.3">
      <c r="A52" t="s">
        <v>434</v>
      </c>
      <c r="B52" t="s">
        <v>435</v>
      </c>
      <c r="C52" s="1" t="str">
        <f t="shared" si="0"/>
        <v>21:0401</v>
      </c>
      <c r="D52" s="1" t="str">
        <f t="shared" si="4"/>
        <v>21:0134</v>
      </c>
      <c r="E52" t="s">
        <v>436</v>
      </c>
      <c r="F52" t="s">
        <v>437</v>
      </c>
      <c r="H52">
        <v>56.688845299999997</v>
      </c>
      <c r="I52">
        <v>-108.0576461</v>
      </c>
      <c r="J52" s="1" t="str">
        <f t="shared" si="5"/>
        <v>NGR lake sediment grab sample</v>
      </c>
      <c r="K52" s="1" t="str">
        <f t="shared" si="6"/>
        <v>&lt;177 micron (NGR)</v>
      </c>
      <c r="L52">
        <v>3</v>
      </c>
      <c r="M52" t="s">
        <v>109</v>
      </c>
      <c r="N52">
        <v>51</v>
      </c>
      <c r="O52" t="s">
        <v>410</v>
      </c>
      <c r="P52" t="s">
        <v>32</v>
      </c>
      <c r="Q52" t="s">
        <v>33</v>
      </c>
      <c r="R52" t="s">
        <v>190</v>
      </c>
      <c r="S52" t="s">
        <v>140</v>
      </c>
      <c r="T52" t="s">
        <v>36</v>
      </c>
      <c r="U52" t="s">
        <v>438</v>
      </c>
      <c r="V52" t="s">
        <v>439</v>
      </c>
      <c r="W52" t="s">
        <v>39</v>
      </c>
      <c r="X52" t="s">
        <v>33</v>
      </c>
      <c r="Y52" t="s">
        <v>48</v>
      </c>
      <c r="Z52" t="s">
        <v>440</v>
      </c>
    </row>
    <row r="53" spans="1:26" x14ac:dyDescent="0.3">
      <c r="A53" t="s">
        <v>441</v>
      </c>
      <c r="B53" t="s">
        <v>442</v>
      </c>
      <c r="C53" s="1" t="str">
        <f t="shared" si="0"/>
        <v>21:0401</v>
      </c>
      <c r="D53" s="1" t="str">
        <f t="shared" si="4"/>
        <v>21:0134</v>
      </c>
      <c r="E53" t="s">
        <v>443</v>
      </c>
      <c r="F53" t="s">
        <v>444</v>
      </c>
      <c r="H53">
        <v>56.750451599999998</v>
      </c>
      <c r="I53">
        <v>-108.0534148</v>
      </c>
      <c r="J53" s="1" t="str">
        <f t="shared" si="5"/>
        <v>NGR lake sediment grab sample</v>
      </c>
      <c r="K53" s="1" t="str">
        <f t="shared" si="6"/>
        <v>&lt;177 micron (NGR)</v>
      </c>
      <c r="L53">
        <v>3</v>
      </c>
      <c r="M53" t="s">
        <v>118</v>
      </c>
      <c r="N53">
        <v>52</v>
      </c>
      <c r="O53" t="s">
        <v>445</v>
      </c>
      <c r="P53" t="s">
        <v>48</v>
      </c>
      <c r="Q53" t="s">
        <v>49</v>
      </c>
      <c r="R53" t="s">
        <v>48</v>
      </c>
      <c r="S53" t="s">
        <v>72</v>
      </c>
      <c r="T53" t="s">
        <v>36</v>
      </c>
      <c r="U53" t="s">
        <v>316</v>
      </c>
      <c r="V53" t="s">
        <v>294</v>
      </c>
      <c r="W53" t="s">
        <v>39</v>
      </c>
      <c r="X53" t="s">
        <v>33</v>
      </c>
      <c r="Y53" t="s">
        <v>122</v>
      </c>
      <c r="Z53" t="s">
        <v>446</v>
      </c>
    </row>
    <row r="54" spans="1:26" x14ac:dyDescent="0.3">
      <c r="A54" t="s">
        <v>447</v>
      </c>
      <c r="B54" t="s">
        <v>448</v>
      </c>
      <c r="C54" s="1" t="str">
        <f t="shared" si="0"/>
        <v>21:0401</v>
      </c>
      <c r="D54" s="1" t="str">
        <f>HYPERLINK("http://geochem.nrcan.gc.ca/cdogs/content/svy/svy_e.htm", "")</f>
        <v/>
      </c>
      <c r="G54" s="1" t="str">
        <f>HYPERLINK("http://geochem.nrcan.gc.ca/cdogs/content/cr_/cr_00035_e.htm", "35")</f>
        <v>35</v>
      </c>
      <c r="J54" t="s">
        <v>197</v>
      </c>
      <c r="K54" t="s">
        <v>198</v>
      </c>
      <c r="L54">
        <v>3</v>
      </c>
      <c r="M54" t="s">
        <v>199</v>
      </c>
      <c r="N54">
        <v>53</v>
      </c>
      <c r="O54" t="s">
        <v>418</v>
      </c>
      <c r="P54" t="s">
        <v>201</v>
      </c>
      <c r="Q54" t="s">
        <v>158</v>
      </c>
      <c r="R54" t="s">
        <v>202</v>
      </c>
      <c r="S54" t="s">
        <v>48</v>
      </c>
      <c r="T54" t="s">
        <v>36</v>
      </c>
      <c r="U54" t="s">
        <v>449</v>
      </c>
      <c r="V54" t="s">
        <v>242</v>
      </c>
      <c r="W54" t="s">
        <v>32</v>
      </c>
      <c r="X54" t="s">
        <v>73</v>
      </c>
      <c r="Y54" t="s">
        <v>149</v>
      </c>
      <c r="Z54" t="s">
        <v>450</v>
      </c>
    </row>
    <row r="55" spans="1:26" x14ac:dyDescent="0.3">
      <c r="A55" t="s">
        <v>451</v>
      </c>
      <c r="B55" t="s">
        <v>452</v>
      </c>
      <c r="C55" s="1" t="str">
        <f t="shared" si="0"/>
        <v>21:0401</v>
      </c>
      <c r="D55" s="1" t="str">
        <f t="shared" ref="D55:D77" si="7">HYPERLINK("http://geochem.nrcan.gc.ca/cdogs/content/svy/svy210134_e.htm", "21:0134")</f>
        <v>21:0134</v>
      </c>
      <c r="E55" t="s">
        <v>453</v>
      </c>
      <c r="F55" t="s">
        <v>454</v>
      </c>
      <c r="H55">
        <v>56.789952399999997</v>
      </c>
      <c r="I55">
        <v>-108.0392265</v>
      </c>
      <c r="J55" s="1" t="str">
        <f t="shared" ref="J55:J77" si="8">HYPERLINK("http://geochem.nrcan.gc.ca/cdogs/content/kwd/kwd020027_e.htm", "NGR lake sediment grab sample")</f>
        <v>NGR lake sediment grab sample</v>
      </c>
      <c r="K55" s="1" t="str">
        <f t="shared" ref="K55:K77" si="9">HYPERLINK("http://geochem.nrcan.gc.ca/cdogs/content/kwd/kwd080006_e.htm", "&lt;177 micron (NGR)")</f>
        <v>&lt;177 micron (NGR)</v>
      </c>
      <c r="L55">
        <v>3</v>
      </c>
      <c r="M55" t="s">
        <v>128</v>
      </c>
      <c r="N55">
        <v>54</v>
      </c>
      <c r="O55" t="s">
        <v>266</v>
      </c>
      <c r="P55" t="s">
        <v>280</v>
      </c>
      <c r="Q55" t="s">
        <v>49</v>
      </c>
      <c r="R55" t="s">
        <v>180</v>
      </c>
      <c r="S55" t="s">
        <v>49</v>
      </c>
      <c r="T55" t="s">
        <v>36</v>
      </c>
      <c r="U55" t="s">
        <v>455</v>
      </c>
      <c r="V55" t="s">
        <v>419</v>
      </c>
      <c r="W55" t="s">
        <v>39</v>
      </c>
      <c r="X55" t="s">
        <v>49</v>
      </c>
      <c r="Y55" t="s">
        <v>326</v>
      </c>
      <c r="Z55" t="s">
        <v>456</v>
      </c>
    </row>
    <row r="56" spans="1:26" x14ac:dyDescent="0.3">
      <c r="A56" t="s">
        <v>457</v>
      </c>
      <c r="B56" t="s">
        <v>458</v>
      </c>
      <c r="C56" s="1" t="str">
        <f t="shared" si="0"/>
        <v>21:0401</v>
      </c>
      <c r="D56" s="1" t="str">
        <f t="shared" si="7"/>
        <v>21:0134</v>
      </c>
      <c r="E56" t="s">
        <v>459</v>
      </c>
      <c r="F56" t="s">
        <v>460</v>
      </c>
      <c r="H56">
        <v>56.847752100000001</v>
      </c>
      <c r="I56">
        <v>-108.08748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138</v>
      </c>
      <c r="N56">
        <v>55</v>
      </c>
      <c r="O56" t="s">
        <v>461</v>
      </c>
      <c r="P56" t="s">
        <v>34</v>
      </c>
      <c r="Q56" t="s">
        <v>49</v>
      </c>
      <c r="R56" t="s">
        <v>140</v>
      </c>
      <c r="S56" t="s">
        <v>35</v>
      </c>
      <c r="T56" t="s">
        <v>36</v>
      </c>
      <c r="U56" t="s">
        <v>462</v>
      </c>
      <c r="V56" t="s">
        <v>49</v>
      </c>
      <c r="W56" t="s">
        <v>39</v>
      </c>
      <c r="X56" t="s">
        <v>33</v>
      </c>
      <c r="Y56" t="s">
        <v>122</v>
      </c>
      <c r="Z56" t="s">
        <v>183</v>
      </c>
    </row>
    <row r="57" spans="1:26" x14ac:dyDescent="0.3">
      <c r="A57" t="s">
        <v>463</v>
      </c>
      <c r="B57" t="s">
        <v>464</v>
      </c>
      <c r="C57" s="1" t="str">
        <f t="shared" si="0"/>
        <v>21:0401</v>
      </c>
      <c r="D57" s="1" t="str">
        <f t="shared" si="7"/>
        <v>21:0134</v>
      </c>
      <c r="E57" t="s">
        <v>465</v>
      </c>
      <c r="F57" t="s">
        <v>466</v>
      </c>
      <c r="H57">
        <v>56.903421999999999</v>
      </c>
      <c r="I57">
        <v>-108.0750132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170</v>
      </c>
      <c r="N57">
        <v>56</v>
      </c>
      <c r="O57" t="s">
        <v>226</v>
      </c>
      <c r="P57" t="s">
        <v>171</v>
      </c>
      <c r="Q57" t="s">
        <v>33</v>
      </c>
      <c r="R57" t="s">
        <v>467</v>
      </c>
      <c r="S57" t="s">
        <v>192</v>
      </c>
      <c r="T57" t="s">
        <v>36</v>
      </c>
      <c r="U57" t="s">
        <v>355</v>
      </c>
      <c r="V57" t="s">
        <v>468</v>
      </c>
      <c r="W57" t="s">
        <v>35</v>
      </c>
      <c r="X57" t="s">
        <v>122</v>
      </c>
      <c r="Y57" t="s">
        <v>469</v>
      </c>
      <c r="Z57" t="s">
        <v>470</v>
      </c>
    </row>
    <row r="58" spans="1:26" x14ac:dyDescent="0.3">
      <c r="A58" t="s">
        <v>471</v>
      </c>
      <c r="B58" t="s">
        <v>472</v>
      </c>
      <c r="C58" s="1" t="str">
        <f t="shared" si="0"/>
        <v>21:0401</v>
      </c>
      <c r="D58" s="1" t="str">
        <f t="shared" si="7"/>
        <v>21:0134</v>
      </c>
      <c r="E58" t="s">
        <v>473</v>
      </c>
      <c r="F58" t="s">
        <v>474</v>
      </c>
      <c r="H58">
        <v>56.929519800000001</v>
      </c>
      <c r="I58">
        <v>-108.0809605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179</v>
      </c>
      <c r="N58">
        <v>57</v>
      </c>
      <c r="O58" t="s">
        <v>308</v>
      </c>
      <c r="P58" t="s">
        <v>192</v>
      </c>
      <c r="Q58" t="s">
        <v>49</v>
      </c>
      <c r="R58" t="s">
        <v>62</v>
      </c>
      <c r="S58" t="s">
        <v>73</v>
      </c>
      <c r="T58" t="s">
        <v>36</v>
      </c>
      <c r="U58" t="s">
        <v>211</v>
      </c>
      <c r="V58" t="s">
        <v>242</v>
      </c>
      <c r="W58" t="s">
        <v>39</v>
      </c>
      <c r="X58" t="s">
        <v>33</v>
      </c>
      <c r="Y58" t="s">
        <v>53</v>
      </c>
      <c r="Z58" t="s">
        <v>446</v>
      </c>
    </row>
    <row r="59" spans="1:26" x14ac:dyDescent="0.3">
      <c r="A59" t="s">
        <v>475</v>
      </c>
      <c r="B59" t="s">
        <v>476</v>
      </c>
      <c r="C59" s="1" t="str">
        <f t="shared" si="0"/>
        <v>21:0401</v>
      </c>
      <c r="D59" s="1" t="str">
        <f t="shared" si="7"/>
        <v>21:0134</v>
      </c>
      <c r="E59" t="s">
        <v>477</v>
      </c>
      <c r="F59" t="s">
        <v>478</v>
      </c>
      <c r="H59">
        <v>56.925562800000002</v>
      </c>
      <c r="I59">
        <v>-108.135581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188</v>
      </c>
      <c r="N59">
        <v>58</v>
      </c>
      <c r="O59" t="s">
        <v>479</v>
      </c>
      <c r="P59" t="s">
        <v>48</v>
      </c>
      <c r="Q59" t="s">
        <v>33</v>
      </c>
      <c r="R59" t="s">
        <v>62</v>
      </c>
      <c r="S59" t="s">
        <v>49</v>
      </c>
      <c r="T59" t="s">
        <v>36</v>
      </c>
      <c r="U59" t="s">
        <v>480</v>
      </c>
      <c r="V59" t="s">
        <v>38</v>
      </c>
      <c r="W59" t="s">
        <v>173</v>
      </c>
      <c r="X59" t="s">
        <v>33</v>
      </c>
      <c r="Y59" t="s">
        <v>48</v>
      </c>
      <c r="Z59" t="s">
        <v>481</v>
      </c>
    </row>
    <row r="60" spans="1:26" x14ac:dyDescent="0.3">
      <c r="A60" t="s">
        <v>482</v>
      </c>
      <c r="B60" t="s">
        <v>483</v>
      </c>
      <c r="C60" s="1" t="str">
        <f t="shared" si="0"/>
        <v>21:0401</v>
      </c>
      <c r="D60" s="1" t="str">
        <f t="shared" si="7"/>
        <v>21:0134</v>
      </c>
      <c r="E60" t="s">
        <v>484</v>
      </c>
      <c r="F60" t="s">
        <v>485</v>
      </c>
      <c r="H60">
        <v>56.882723300000002</v>
      </c>
      <c r="I60">
        <v>-108.12769489999999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209</v>
      </c>
      <c r="N60">
        <v>59</v>
      </c>
      <c r="O60" t="s">
        <v>226</v>
      </c>
      <c r="P60" t="s">
        <v>50</v>
      </c>
      <c r="Q60" t="s">
        <v>33</v>
      </c>
      <c r="R60" t="s">
        <v>35</v>
      </c>
      <c r="S60" t="s">
        <v>73</v>
      </c>
      <c r="T60" t="s">
        <v>36</v>
      </c>
      <c r="U60" t="s">
        <v>486</v>
      </c>
      <c r="V60" t="s">
        <v>317</v>
      </c>
      <c r="W60" t="s">
        <v>72</v>
      </c>
      <c r="X60" t="s">
        <v>33</v>
      </c>
      <c r="Y60" t="s">
        <v>48</v>
      </c>
      <c r="Z60" t="s">
        <v>487</v>
      </c>
    </row>
    <row r="61" spans="1:26" x14ac:dyDescent="0.3">
      <c r="A61" t="s">
        <v>488</v>
      </c>
      <c r="B61" t="s">
        <v>489</v>
      </c>
      <c r="C61" s="1" t="str">
        <f t="shared" si="0"/>
        <v>21:0401</v>
      </c>
      <c r="D61" s="1" t="str">
        <f t="shared" si="7"/>
        <v>21:0134</v>
      </c>
      <c r="E61" t="s">
        <v>490</v>
      </c>
      <c r="F61" t="s">
        <v>491</v>
      </c>
      <c r="H61">
        <v>56.865191600000003</v>
      </c>
      <c r="I61">
        <v>-108.1549526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218</v>
      </c>
      <c r="N61">
        <v>60</v>
      </c>
      <c r="O61" t="s">
        <v>492</v>
      </c>
      <c r="P61" t="s">
        <v>32</v>
      </c>
      <c r="Q61" t="s">
        <v>73</v>
      </c>
      <c r="R61" t="s">
        <v>180</v>
      </c>
      <c r="S61" t="s">
        <v>35</v>
      </c>
      <c r="T61" t="s">
        <v>287</v>
      </c>
      <c r="U61" t="s">
        <v>493</v>
      </c>
      <c r="V61" t="s">
        <v>317</v>
      </c>
      <c r="W61" t="s">
        <v>39</v>
      </c>
      <c r="X61" t="s">
        <v>49</v>
      </c>
      <c r="Y61" t="s">
        <v>152</v>
      </c>
      <c r="Z61" t="s">
        <v>494</v>
      </c>
    </row>
    <row r="62" spans="1:26" x14ac:dyDescent="0.3">
      <c r="A62" t="s">
        <v>495</v>
      </c>
      <c r="B62" t="s">
        <v>496</v>
      </c>
      <c r="C62" s="1" t="str">
        <f t="shared" si="0"/>
        <v>21:0401</v>
      </c>
      <c r="D62" s="1" t="str">
        <f t="shared" si="7"/>
        <v>21:0134</v>
      </c>
      <c r="E62" t="s">
        <v>497</v>
      </c>
      <c r="F62" t="s">
        <v>498</v>
      </c>
      <c r="H62">
        <v>56.759154199999998</v>
      </c>
      <c r="I62">
        <v>-108.1188142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 t="s">
        <v>261</v>
      </c>
      <c r="P62" t="s">
        <v>50</v>
      </c>
      <c r="Q62" t="s">
        <v>33</v>
      </c>
      <c r="R62" t="s">
        <v>35</v>
      </c>
      <c r="S62" t="s">
        <v>72</v>
      </c>
      <c r="T62" t="s">
        <v>36</v>
      </c>
      <c r="U62" t="s">
        <v>418</v>
      </c>
      <c r="V62" t="s">
        <v>38</v>
      </c>
      <c r="W62" t="s">
        <v>39</v>
      </c>
      <c r="X62" t="s">
        <v>33</v>
      </c>
      <c r="Y62" t="s">
        <v>48</v>
      </c>
      <c r="Z62" t="s">
        <v>499</v>
      </c>
    </row>
    <row r="63" spans="1:26" x14ac:dyDescent="0.3">
      <c r="A63" t="s">
        <v>500</v>
      </c>
      <c r="B63" t="s">
        <v>501</v>
      </c>
      <c r="C63" s="1" t="str">
        <f t="shared" si="0"/>
        <v>21:0401</v>
      </c>
      <c r="D63" s="1" t="str">
        <f t="shared" si="7"/>
        <v>21:0134</v>
      </c>
      <c r="E63" t="s">
        <v>502</v>
      </c>
      <c r="F63" t="s">
        <v>503</v>
      </c>
      <c r="H63">
        <v>56.849150199999997</v>
      </c>
      <c r="I63">
        <v>-108.1586145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46</v>
      </c>
      <c r="N63">
        <v>62</v>
      </c>
      <c r="O63" t="s">
        <v>323</v>
      </c>
      <c r="P63" t="s">
        <v>72</v>
      </c>
      <c r="Q63" t="s">
        <v>49</v>
      </c>
      <c r="R63" t="s">
        <v>50</v>
      </c>
      <c r="S63" t="s">
        <v>33</v>
      </c>
      <c r="T63" t="s">
        <v>36</v>
      </c>
      <c r="U63" t="s">
        <v>152</v>
      </c>
      <c r="V63" t="s">
        <v>64</v>
      </c>
      <c r="W63" t="s">
        <v>39</v>
      </c>
      <c r="X63" t="s">
        <v>33</v>
      </c>
      <c r="Y63" t="s">
        <v>48</v>
      </c>
      <c r="Z63" t="s">
        <v>504</v>
      </c>
    </row>
    <row r="64" spans="1:26" x14ac:dyDescent="0.3">
      <c r="A64" t="s">
        <v>505</v>
      </c>
      <c r="B64" t="s">
        <v>506</v>
      </c>
      <c r="C64" s="1" t="str">
        <f t="shared" si="0"/>
        <v>21:0401</v>
      </c>
      <c r="D64" s="1" t="str">
        <f t="shared" si="7"/>
        <v>21:0134</v>
      </c>
      <c r="E64" t="s">
        <v>507</v>
      </c>
      <c r="F64" t="s">
        <v>508</v>
      </c>
      <c r="H64">
        <v>56.831059699999997</v>
      </c>
      <c r="I64">
        <v>-108.1086818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59</v>
      </c>
      <c r="N64">
        <v>63</v>
      </c>
      <c r="O64" t="s">
        <v>509</v>
      </c>
      <c r="P64" t="s">
        <v>192</v>
      </c>
      <c r="Q64" t="s">
        <v>33</v>
      </c>
      <c r="R64" t="s">
        <v>158</v>
      </c>
      <c r="S64" t="s">
        <v>62</v>
      </c>
      <c r="T64" t="s">
        <v>36</v>
      </c>
      <c r="U64" t="s">
        <v>510</v>
      </c>
      <c r="V64" t="s">
        <v>180</v>
      </c>
      <c r="W64" t="s">
        <v>73</v>
      </c>
      <c r="X64" t="s">
        <v>33</v>
      </c>
      <c r="Y64" t="s">
        <v>511</v>
      </c>
      <c r="Z64" t="s">
        <v>512</v>
      </c>
    </row>
    <row r="65" spans="1:26" x14ac:dyDescent="0.3">
      <c r="A65" t="s">
        <v>513</v>
      </c>
      <c r="B65" t="s">
        <v>514</v>
      </c>
      <c r="C65" s="1" t="str">
        <f t="shared" si="0"/>
        <v>21:0401</v>
      </c>
      <c r="D65" s="1" t="str">
        <f t="shared" si="7"/>
        <v>21:0134</v>
      </c>
      <c r="E65" t="s">
        <v>515</v>
      </c>
      <c r="F65" t="s">
        <v>516</v>
      </c>
      <c r="H65">
        <v>56.798976500000002</v>
      </c>
      <c r="I65">
        <v>-108.1479155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70</v>
      </c>
      <c r="N65">
        <v>64</v>
      </c>
      <c r="O65" t="s">
        <v>254</v>
      </c>
      <c r="P65" t="s">
        <v>72</v>
      </c>
      <c r="Q65" t="s">
        <v>49</v>
      </c>
      <c r="R65" t="s">
        <v>50</v>
      </c>
      <c r="S65" t="s">
        <v>49</v>
      </c>
      <c r="T65" t="s">
        <v>36</v>
      </c>
      <c r="U65" t="s">
        <v>235</v>
      </c>
      <c r="V65" t="s">
        <v>517</v>
      </c>
      <c r="W65" t="s">
        <v>39</v>
      </c>
      <c r="X65" t="s">
        <v>33</v>
      </c>
      <c r="Y65" t="s">
        <v>48</v>
      </c>
      <c r="Z65" t="s">
        <v>77</v>
      </c>
    </row>
    <row r="66" spans="1:26" x14ac:dyDescent="0.3">
      <c r="A66" t="s">
        <v>518</v>
      </c>
      <c r="B66" t="s">
        <v>519</v>
      </c>
      <c r="C66" s="1" t="str">
        <f t="shared" ref="C66:C129" si="10">HYPERLINK("http://geochem.nrcan.gc.ca/cdogs/content/bdl/bdl210401_e.htm", "21:0401")</f>
        <v>21:0401</v>
      </c>
      <c r="D66" s="1" t="str">
        <f t="shared" si="7"/>
        <v>21:0134</v>
      </c>
      <c r="E66" t="s">
        <v>520</v>
      </c>
      <c r="F66" t="s">
        <v>521</v>
      </c>
      <c r="H66">
        <v>56.775677899999998</v>
      </c>
      <c r="I66">
        <v>-108.1294656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82</v>
      </c>
      <c r="N66">
        <v>65</v>
      </c>
      <c r="O66" t="s">
        <v>522</v>
      </c>
      <c r="P66" t="s">
        <v>50</v>
      </c>
      <c r="Q66" t="s">
        <v>33</v>
      </c>
      <c r="R66" t="s">
        <v>72</v>
      </c>
      <c r="S66" t="s">
        <v>35</v>
      </c>
      <c r="T66" t="s">
        <v>36</v>
      </c>
      <c r="U66" t="s">
        <v>300</v>
      </c>
      <c r="V66" t="s">
        <v>523</v>
      </c>
      <c r="W66" t="s">
        <v>49</v>
      </c>
      <c r="X66" t="s">
        <v>33</v>
      </c>
      <c r="Y66" t="s">
        <v>48</v>
      </c>
      <c r="Z66" t="s">
        <v>524</v>
      </c>
    </row>
    <row r="67" spans="1:26" x14ac:dyDescent="0.3">
      <c r="A67" t="s">
        <v>525</v>
      </c>
      <c r="B67" t="s">
        <v>526</v>
      </c>
      <c r="C67" s="1" t="str">
        <f t="shared" si="10"/>
        <v>21:0401</v>
      </c>
      <c r="D67" s="1" t="str">
        <f t="shared" si="7"/>
        <v>21:0134</v>
      </c>
      <c r="E67" t="s">
        <v>527</v>
      </c>
      <c r="F67" t="s">
        <v>528</v>
      </c>
      <c r="H67">
        <v>56.771535399999998</v>
      </c>
      <c r="I67">
        <v>-108.11938720000001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148</v>
      </c>
      <c r="N67">
        <v>66</v>
      </c>
      <c r="O67" t="s">
        <v>529</v>
      </c>
      <c r="P67" t="s">
        <v>140</v>
      </c>
      <c r="Q67" t="s">
        <v>33</v>
      </c>
      <c r="R67" t="s">
        <v>35</v>
      </c>
      <c r="S67" t="s">
        <v>35</v>
      </c>
      <c r="T67" t="s">
        <v>36</v>
      </c>
      <c r="U67" t="s">
        <v>181</v>
      </c>
      <c r="V67" t="s">
        <v>530</v>
      </c>
      <c r="W67" t="s">
        <v>173</v>
      </c>
      <c r="X67" t="s">
        <v>33</v>
      </c>
      <c r="Y67" t="s">
        <v>76</v>
      </c>
      <c r="Z67" t="s">
        <v>531</v>
      </c>
    </row>
    <row r="68" spans="1:26" x14ac:dyDescent="0.3">
      <c r="A68" t="s">
        <v>532</v>
      </c>
      <c r="B68" t="s">
        <v>533</v>
      </c>
      <c r="C68" s="1" t="str">
        <f t="shared" si="10"/>
        <v>21:0401</v>
      </c>
      <c r="D68" s="1" t="str">
        <f t="shared" si="7"/>
        <v>21:0134</v>
      </c>
      <c r="E68" t="s">
        <v>497</v>
      </c>
      <c r="F68" t="s">
        <v>534</v>
      </c>
      <c r="H68">
        <v>56.759154199999998</v>
      </c>
      <c r="I68">
        <v>-108.1188142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164</v>
      </c>
      <c r="N68">
        <v>67</v>
      </c>
      <c r="O68" t="s">
        <v>104</v>
      </c>
      <c r="P68" t="s">
        <v>50</v>
      </c>
      <c r="Q68" t="s">
        <v>33</v>
      </c>
      <c r="R68" t="s">
        <v>35</v>
      </c>
      <c r="S68" t="s">
        <v>73</v>
      </c>
      <c r="T68" t="s">
        <v>36</v>
      </c>
      <c r="U68" t="s">
        <v>418</v>
      </c>
      <c r="V68" t="s">
        <v>38</v>
      </c>
      <c r="W68" t="s">
        <v>39</v>
      </c>
      <c r="X68" t="s">
        <v>33</v>
      </c>
      <c r="Y68" t="s">
        <v>76</v>
      </c>
      <c r="Z68" t="s">
        <v>364</v>
      </c>
    </row>
    <row r="69" spans="1:26" x14ac:dyDescent="0.3">
      <c r="A69" t="s">
        <v>535</v>
      </c>
      <c r="B69" t="s">
        <v>536</v>
      </c>
      <c r="C69" s="1" t="str">
        <f t="shared" si="10"/>
        <v>21:0401</v>
      </c>
      <c r="D69" s="1" t="str">
        <f t="shared" si="7"/>
        <v>21:0134</v>
      </c>
      <c r="E69" t="s">
        <v>497</v>
      </c>
      <c r="F69" t="s">
        <v>537</v>
      </c>
      <c r="H69">
        <v>56.759154199999998</v>
      </c>
      <c r="I69">
        <v>-108.1188142</v>
      </c>
      <c r="J69" s="1" t="str">
        <f t="shared" si="8"/>
        <v>NGR lake sediment grab sample</v>
      </c>
      <c r="K69" s="1" t="str">
        <f t="shared" si="9"/>
        <v>&lt;177 micron (NGR)</v>
      </c>
      <c r="L69">
        <v>4</v>
      </c>
      <c r="M69" t="s">
        <v>157</v>
      </c>
      <c r="N69">
        <v>68</v>
      </c>
      <c r="O69" t="s">
        <v>266</v>
      </c>
      <c r="P69" t="s">
        <v>50</v>
      </c>
      <c r="Q69" t="s">
        <v>33</v>
      </c>
      <c r="R69" t="s">
        <v>35</v>
      </c>
      <c r="S69" t="s">
        <v>73</v>
      </c>
      <c r="T69" t="s">
        <v>36</v>
      </c>
      <c r="U69" t="s">
        <v>418</v>
      </c>
      <c r="V69" t="s">
        <v>159</v>
      </c>
      <c r="W69" t="s">
        <v>39</v>
      </c>
      <c r="X69" t="s">
        <v>33</v>
      </c>
      <c r="Y69" t="s">
        <v>48</v>
      </c>
      <c r="Z69" t="s">
        <v>149</v>
      </c>
    </row>
    <row r="70" spans="1:26" x14ac:dyDescent="0.3">
      <c r="A70" t="s">
        <v>538</v>
      </c>
      <c r="B70" t="s">
        <v>539</v>
      </c>
      <c r="C70" s="1" t="str">
        <f t="shared" si="10"/>
        <v>21:0401</v>
      </c>
      <c r="D70" s="1" t="str">
        <f t="shared" si="7"/>
        <v>21:0134</v>
      </c>
      <c r="E70" t="s">
        <v>540</v>
      </c>
      <c r="F70" t="s">
        <v>541</v>
      </c>
      <c r="H70">
        <v>56.721828100000003</v>
      </c>
      <c r="I70">
        <v>-108.0895474</v>
      </c>
      <c r="J70" s="1" t="str">
        <f t="shared" si="8"/>
        <v>NGR lake sediment grab sample</v>
      </c>
      <c r="K70" s="1" t="str">
        <f t="shared" si="9"/>
        <v>&lt;177 micron (NGR)</v>
      </c>
      <c r="L70">
        <v>4</v>
      </c>
      <c r="M70" t="s">
        <v>91</v>
      </c>
      <c r="N70">
        <v>69</v>
      </c>
      <c r="O70" t="s">
        <v>92</v>
      </c>
      <c r="P70" t="s">
        <v>171</v>
      </c>
      <c r="Q70" t="s">
        <v>49</v>
      </c>
      <c r="R70" t="s">
        <v>192</v>
      </c>
      <c r="S70" t="s">
        <v>50</v>
      </c>
      <c r="T70" t="s">
        <v>36</v>
      </c>
      <c r="U70" t="s">
        <v>542</v>
      </c>
      <c r="V70" t="s">
        <v>543</v>
      </c>
      <c r="W70" t="s">
        <v>39</v>
      </c>
      <c r="X70" t="s">
        <v>49</v>
      </c>
      <c r="Y70" t="s">
        <v>40</v>
      </c>
      <c r="Z70" t="s">
        <v>544</v>
      </c>
    </row>
    <row r="71" spans="1:26" x14ac:dyDescent="0.3">
      <c r="A71" t="s">
        <v>545</v>
      </c>
      <c r="B71" t="s">
        <v>546</v>
      </c>
      <c r="C71" s="1" t="str">
        <f t="shared" si="10"/>
        <v>21:0401</v>
      </c>
      <c r="D71" s="1" t="str">
        <f t="shared" si="7"/>
        <v>21:0134</v>
      </c>
      <c r="E71" t="s">
        <v>547</v>
      </c>
      <c r="F71" t="s">
        <v>548</v>
      </c>
      <c r="H71">
        <v>56.696188599999999</v>
      </c>
      <c r="I71">
        <v>-108.1078661</v>
      </c>
      <c r="J71" s="1" t="str">
        <f t="shared" si="8"/>
        <v>NGR lake sediment grab sample</v>
      </c>
      <c r="K71" s="1" t="str">
        <f t="shared" si="9"/>
        <v>&lt;177 micron (NGR)</v>
      </c>
      <c r="L71">
        <v>4</v>
      </c>
      <c r="M71" t="s">
        <v>100</v>
      </c>
      <c r="N71">
        <v>70</v>
      </c>
      <c r="O71" t="s">
        <v>132</v>
      </c>
      <c r="P71" t="s">
        <v>549</v>
      </c>
      <c r="Q71" t="s">
        <v>35</v>
      </c>
      <c r="R71" t="s">
        <v>326</v>
      </c>
      <c r="S71" t="s">
        <v>550</v>
      </c>
      <c r="T71" t="s">
        <v>36</v>
      </c>
      <c r="U71" t="s">
        <v>551</v>
      </c>
      <c r="V71" t="s">
        <v>62</v>
      </c>
      <c r="W71" t="s">
        <v>73</v>
      </c>
      <c r="X71" t="s">
        <v>72</v>
      </c>
      <c r="Y71" t="s">
        <v>552</v>
      </c>
      <c r="Z71" t="s">
        <v>553</v>
      </c>
    </row>
    <row r="72" spans="1:26" x14ac:dyDescent="0.3">
      <c r="A72" t="s">
        <v>554</v>
      </c>
      <c r="B72" t="s">
        <v>555</v>
      </c>
      <c r="C72" s="1" t="str">
        <f t="shared" si="10"/>
        <v>21:0401</v>
      </c>
      <c r="D72" s="1" t="str">
        <f t="shared" si="7"/>
        <v>21:0134</v>
      </c>
      <c r="E72" t="s">
        <v>556</v>
      </c>
      <c r="F72" t="s">
        <v>557</v>
      </c>
      <c r="H72">
        <v>56.665985599999999</v>
      </c>
      <c r="I72">
        <v>-108.1143616</v>
      </c>
      <c r="J72" s="1" t="str">
        <f t="shared" si="8"/>
        <v>NGR lake sediment grab sample</v>
      </c>
      <c r="K72" s="1" t="str">
        <f t="shared" si="9"/>
        <v>&lt;177 micron (NGR)</v>
      </c>
      <c r="L72">
        <v>4</v>
      </c>
      <c r="M72" t="s">
        <v>109</v>
      </c>
      <c r="N72">
        <v>71</v>
      </c>
      <c r="O72" t="s">
        <v>558</v>
      </c>
      <c r="P72" t="s">
        <v>559</v>
      </c>
      <c r="Q72" t="s">
        <v>49</v>
      </c>
      <c r="R72" t="s">
        <v>122</v>
      </c>
      <c r="S72" t="s">
        <v>180</v>
      </c>
      <c r="T72" t="s">
        <v>36</v>
      </c>
      <c r="U72" t="s">
        <v>560</v>
      </c>
      <c r="V72" t="s">
        <v>561</v>
      </c>
      <c r="W72" t="s">
        <v>39</v>
      </c>
      <c r="X72" t="s">
        <v>33</v>
      </c>
      <c r="Y72" t="s">
        <v>71</v>
      </c>
      <c r="Z72" t="s">
        <v>562</v>
      </c>
    </row>
    <row r="73" spans="1:26" x14ac:dyDescent="0.3">
      <c r="A73" t="s">
        <v>563</v>
      </c>
      <c r="B73" t="s">
        <v>564</v>
      </c>
      <c r="C73" s="1" t="str">
        <f t="shared" si="10"/>
        <v>21:0401</v>
      </c>
      <c r="D73" s="1" t="str">
        <f t="shared" si="7"/>
        <v>21:0134</v>
      </c>
      <c r="E73" t="s">
        <v>565</v>
      </c>
      <c r="F73" t="s">
        <v>566</v>
      </c>
      <c r="H73">
        <v>56.629392099999997</v>
      </c>
      <c r="I73">
        <v>-108.12011</v>
      </c>
      <c r="J73" s="1" t="str">
        <f t="shared" si="8"/>
        <v>NGR lake sediment grab sample</v>
      </c>
      <c r="K73" s="1" t="str">
        <f t="shared" si="9"/>
        <v>&lt;177 micron (NGR)</v>
      </c>
      <c r="L73">
        <v>4</v>
      </c>
      <c r="M73" t="s">
        <v>118</v>
      </c>
      <c r="N73">
        <v>72</v>
      </c>
      <c r="O73" t="s">
        <v>567</v>
      </c>
      <c r="P73" t="s">
        <v>346</v>
      </c>
      <c r="Q73" t="s">
        <v>49</v>
      </c>
      <c r="R73" t="s">
        <v>129</v>
      </c>
      <c r="S73" t="s">
        <v>180</v>
      </c>
      <c r="T73" t="s">
        <v>36</v>
      </c>
      <c r="U73" t="s">
        <v>141</v>
      </c>
      <c r="V73" t="s">
        <v>325</v>
      </c>
      <c r="W73" t="s">
        <v>39</v>
      </c>
      <c r="X73" t="s">
        <v>33</v>
      </c>
      <c r="Y73" t="s">
        <v>71</v>
      </c>
      <c r="Z73" t="s">
        <v>568</v>
      </c>
    </row>
    <row r="74" spans="1:26" x14ac:dyDescent="0.3">
      <c r="A74" t="s">
        <v>569</v>
      </c>
      <c r="B74" t="s">
        <v>570</v>
      </c>
      <c r="C74" s="1" t="str">
        <f t="shared" si="10"/>
        <v>21:0401</v>
      </c>
      <c r="D74" s="1" t="str">
        <f t="shared" si="7"/>
        <v>21:0134</v>
      </c>
      <c r="E74" t="s">
        <v>571</v>
      </c>
      <c r="F74" t="s">
        <v>572</v>
      </c>
      <c r="H74">
        <v>56.602921899999998</v>
      </c>
      <c r="I74">
        <v>-108.1286944</v>
      </c>
      <c r="J74" s="1" t="str">
        <f t="shared" si="8"/>
        <v>NGR lake sediment grab sample</v>
      </c>
      <c r="K74" s="1" t="str">
        <f t="shared" si="9"/>
        <v>&lt;177 micron (NGR)</v>
      </c>
      <c r="L74">
        <v>4</v>
      </c>
      <c r="M74" t="s">
        <v>128</v>
      </c>
      <c r="N74">
        <v>73</v>
      </c>
      <c r="O74" t="s">
        <v>149</v>
      </c>
      <c r="P74" t="s">
        <v>192</v>
      </c>
      <c r="Q74" t="s">
        <v>33</v>
      </c>
      <c r="R74" t="s">
        <v>34</v>
      </c>
      <c r="S74" t="s">
        <v>50</v>
      </c>
      <c r="T74" t="s">
        <v>36</v>
      </c>
      <c r="U74" t="s">
        <v>573</v>
      </c>
      <c r="V74" t="s">
        <v>574</v>
      </c>
      <c r="W74" t="s">
        <v>39</v>
      </c>
      <c r="X74" t="s">
        <v>33</v>
      </c>
      <c r="Y74" t="s">
        <v>53</v>
      </c>
      <c r="Z74" t="s">
        <v>575</v>
      </c>
    </row>
    <row r="75" spans="1:26" x14ac:dyDescent="0.3">
      <c r="A75" t="s">
        <v>576</v>
      </c>
      <c r="B75" t="s">
        <v>577</v>
      </c>
      <c r="C75" s="1" t="str">
        <f t="shared" si="10"/>
        <v>21:0401</v>
      </c>
      <c r="D75" s="1" t="str">
        <f t="shared" si="7"/>
        <v>21:0134</v>
      </c>
      <c r="E75" t="s">
        <v>578</v>
      </c>
      <c r="F75" t="s">
        <v>579</v>
      </c>
      <c r="H75">
        <v>56.561556099999997</v>
      </c>
      <c r="I75">
        <v>-108.11159720000001</v>
      </c>
      <c r="J75" s="1" t="str">
        <f t="shared" si="8"/>
        <v>NGR lake sediment grab sample</v>
      </c>
      <c r="K75" s="1" t="str">
        <f t="shared" si="9"/>
        <v>&lt;177 micron (NGR)</v>
      </c>
      <c r="L75">
        <v>4</v>
      </c>
      <c r="M75" t="s">
        <v>138</v>
      </c>
      <c r="N75">
        <v>74</v>
      </c>
      <c r="O75" t="s">
        <v>104</v>
      </c>
      <c r="P75" t="s">
        <v>32</v>
      </c>
      <c r="Q75" t="s">
        <v>49</v>
      </c>
      <c r="R75" t="s">
        <v>180</v>
      </c>
      <c r="S75" t="s">
        <v>35</v>
      </c>
      <c r="T75" t="s">
        <v>287</v>
      </c>
      <c r="U75" t="s">
        <v>580</v>
      </c>
      <c r="V75" t="s">
        <v>581</v>
      </c>
      <c r="W75" t="s">
        <v>39</v>
      </c>
      <c r="X75" t="s">
        <v>33</v>
      </c>
      <c r="Y75" t="s">
        <v>76</v>
      </c>
      <c r="Z75" t="s">
        <v>40</v>
      </c>
    </row>
    <row r="76" spans="1:26" x14ac:dyDescent="0.3">
      <c r="A76" t="s">
        <v>582</v>
      </c>
      <c r="B76" t="s">
        <v>583</v>
      </c>
      <c r="C76" s="1" t="str">
        <f t="shared" si="10"/>
        <v>21:0401</v>
      </c>
      <c r="D76" s="1" t="str">
        <f t="shared" si="7"/>
        <v>21:0134</v>
      </c>
      <c r="E76" t="s">
        <v>584</v>
      </c>
      <c r="F76" t="s">
        <v>585</v>
      </c>
      <c r="H76">
        <v>56.538261599999998</v>
      </c>
      <c r="I76">
        <v>-108.1225977</v>
      </c>
      <c r="J76" s="1" t="str">
        <f t="shared" si="8"/>
        <v>NGR lake sediment grab sample</v>
      </c>
      <c r="K76" s="1" t="str">
        <f t="shared" si="9"/>
        <v>&lt;177 micron (NGR)</v>
      </c>
      <c r="L76">
        <v>4</v>
      </c>
      <c r="M76" t="s">
        <v>170</v>
      </c>
      <c r="N76">
        <v>75</v>
      </c>
      <c r="O76" t="s">
        <v>586</v>
      </c>
      <c r="P76" t="s">
        <v>323</v>
      </c>
      <c r="Q76" t="s">
        <v>33</v>
      </c>
      <c r="R76" t="s">
        <v>210</v>
      </c>
      <c r="S76" t="s">
        <v>50</v>
      </c>
      <c r="T76" t="s">
        <v>36</v>
      </c>
      <c r="U76" t="s">
        <v>587</v>
      </c>
      <c r="V76" t="s">
        <v>588</v>
      </c>
      <c r="W76" t="s">
        <v>39</v>
      </c>
      <c r="X76" t="s">
        <v>33</v>
      </c>
      <c r="Y76" t="s">
        <v>280</v>
      </c>
      <c r="Z76" t="s">
        <v>257</v>
      </c>
    </row>
    <row r="77" spans="1:26" x14ac:dyDescent="0.3">
      <c r="A77" t="s">
        <v>589</v>
      </c>
      <c r="B77" t="s">
        <v>590</v>
      </c>
      <c r="C77" s="1" t="str">
        <f t="shared" si="10"/>
        <v>21:0401</v>
      </c>
      <c r="D77" s="1" t="str">
        <f t="shared" si="7"/>
        <v>21:0134</v>
      </c>
      <c r="E77" t="s">
        <v>591</v>
      </c>
      <c r="F77" t="s">
        <v>592</v>
      </c>
      <c r="H77">
        <v>56.508056500000002</v>
      </c>
      <c r="I77">
        <v>-108.108519</v>
      </c>
      <c r="J77" s="1" t="str">
        <f t="shared" si="8"/>
        <v>NGR lake sediment grab sample</v>
      </c>
      <c r="K77" s="1" t="str">
        <f t="shared" si="9"/>
        <v>&lt;177 micron (NGR)</v>
      </c>
      <c r="L77">
        <v>4</v>
      </c>
      <c r="M77" t="s">
        <v>179</v>
      </c>
      <c r="N77">
        <v>76</v>
      </c>
      <c r="O77" t="s">
        <v>235</v>
      </c>
      <c r="P77" t="s">
        <v>47</v>
      </c>
      <c r="Q77" t="s">
        <v>33</v>
      </c>
      <c r="R77" t="s">
        <v>122</v>
      </c>
      <c r="S77" t="s">
        <v>180</v>
      </c>
      <c r="T77" t="s">
        <v>36</v>
      </c>
      <c r="U77" t="s">
        <v>425</v>
      </c>
      <c r="V77" t="s">
        <v>593</v>
      </c>
      <c r="W77" t="s">
        <v>39</v>
      </c>
      <c r="X77" t="s">
        <v>73</v>
      </c>
      <c r="Y77" t="s">
        <v>122</v>
      </c>
      <c r="Z77" t="s">
        <v>143</v>
      </c>
    </row>
    <row r="78" spans="1:26" x14ac:dyDescent="0.3">
      <c r="A78" t="s">
        <v>594</v>
      </c>
      <c r="B78" t="s">
        <v>595</v>
      </c>
      <c r="C78" s="1" t="str">
        <f t="shared" si="10"/>
        <v>21:0401</v>
      </c>
      <c r="D78" s="1" t="str">
        <f>HYPERLINK("http://geochem.nrcan.gc.ca/cdogs/content/svy/svy_e.htm", "")</f>
        <v/>
      </c>
      <c r="G78" s="1" t="str">
        <f>HYPERLINK("http://geochem.nrcan.gc.ca/cdogs/content/cr_/cr_00034_e.htm", "34")</f>
        <v>34</v>
      </c>
      <c r="J78" t="s">
        <v>197</v>
      </c>
      <c r="K78" t="s">
        <v>198</v>
      </c>
      <c r="L78">
        <v>4</v>
      </c>
      <c r="M78" t="s">
        <v>199</v>
      </c>
      <c r="N78">
        <v>77</v>
      </c>
      <c r="O78" t="s">
        <v>410</v>
      </c>
      <c r="P78" t="s">
        <v>239</v>
      </c>
      <c r="Q78" t="s">
        <v>122</v>
      </c>
      <c r="R78" t="s">
        <v>240</v>
      </c>
      <c r="S78" t="s">
        <v>158</v>
      </c>
      <c r="T78" t="s">
        <v>36</v>
      </c>
      <c r="U78" t="s">
        <v>596</v>
      </c>
      <c r="V78" t="s">
        <v>103</v>
      </c>
      <c r="W78" t="s">
        <v>122</v>
      </c>
      <c r="X78" t="s">
        <v>140</v>
      </c>
      <c r="Y78" t="s">
        <v>149</v>
      </c>
      <c r="Z78" t="s">
        <v>32</v>
      </c>
    </row>
    <row r="79" spans="1:26" x14ac:dyDescent="0.3">
      <c r="A79" t="s">
        <v>597</v>
      </c>
      <c r="B79" t="s">
        <v>598</v>
      </c>
      <c r="C79" s="1" t="str">
        <f t="shared" si="10"/>
        <v>21:0401</v>
      </c>
      <c r="D79" s="1" t="str">
        <f t="shared" ref="D79:D84" si="11">HYPERLINK("http://geochem.nrcan.gc.ca/cdogs/content/svy/svy210134_e.htm", "21:0134")</f>
        <v>21:0134</v>
      </c>
      <c r="E79" t="s">
        <v>599</v>
      </c>
      <c r="F79" t="s">
        <v>600</v>
      </c>
      <c r="H79">
        <v>56.516188999999997</v>
      </c>
      <c r="I79">
        <v>-108.15549110000001</v>
      </c>
      <c r="J79" s="1" t="str">
        <f t="shared" ref="J79:J84" si="12">HYPERLINK("http://geochem.nrcan.gc.ca/cdogs/content/kwd/kwd020027_e.htm", "NGR lake sediment grab sample")</f>
        <v>NGR lake sediment grab sample</v>
      </c>
      <c r="K79" s="1" t="str">
        <f t="shared" ref="K79:K84" si="13">HYPERLINK("http://geochem.nrcan.gc.ca/cdogs/content/kwd/kwd080006_e.htm", "&lt;177 micron (NGR)")</f>
        <v>&lt;177 micron (NGR)</v>
      </c>
      <c r="L79">
        <v>4</v>
      </c>
      <c r="M79" t="s">
        <v>188</v>
      </c>
      <c r="N79">
        <v>78</v>
      </c>
      <c r="O79" t="s">
        <v>254</v>
      </c>
      <c r="P79" t="s">
        <v>34</v>
      </c>
      <c r="Q79" t="s">
        <v>49</v>
      </c>
      <c r="R79" t="s">
        <v>180</v>
      </c>
      <c r="S79" t="s">
        <v>35</v>
      </c>
      <c r="T79" t="s">
        <v>36</v>
      </c>
      <c r="U79" t="s">
        <v>601</v>
      </c>
      <c r="V79" t="s">
        <v>378</v>
      </c>
      <c r="W79" t="s">
        <v>39</v>
      </c>
      <c r="X79" t="s">
        <v>33</v>
      </c>
      <c r="Y79" t="s">
        <v>76</v>
      </c>
      <c r="Z79" t="s">
        <v>602</v>
      </c>
    </row>
    <row r="80" spans="1:26" x14ac:dyDescent="0.3">
      <c r="A80" t="s">
        <v>603</v>
      </c>
      <c r="B80" t="s">
        <v>604</v>
      </c>
      <c r="C80" s="1" t="str">
        <f t="shared" si="10"/>
        <v>21:0401</v>
      </c>
      <c r="D80" s="1" t="str">
        <f t="shared" si="11"/>
        <v>21:0134</v>
      </c>
      <c r="E80" t="s">
        <v>605</v>
      </c>
      <c r="F80" t="s">
        <v>606</v>
      </c>
      <c r="H80">
        <v>56.515806400000002</v>
      </c>
      <c r="I80">
        <v>-108.21151589999999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209</v>
      </c>
      <c r="N80">
        <v>79</v>
      </c>
      <c r="O80" t="s">
        <v>261</v>
      </c>
      <c r="P80" t="s">
        <v>140</v>
      </c>
      <c r="Q80" t="s">
        <v>33</v>
      </c>
      <c r="R80" t="s">
        <v>35</v>
      </c>
      <c r="S80" t="s">
        <v>35</v>
      </c>
      <c r="T80" t="s">
        <v>36</v>
      </c>
      <c r="U80" t="s">
        <v>607</v>
      </c>
      <c r="V80" t="s">
        <v>103</v>
      </c>
      <c r="W80" t="s">
        <v>39</v>
      </c>
      <c r="X80" t="s">
        <v>33</v>
      </c>
      <c r="Y80" t="s">
        <v>76</v>
      </c>
      <c r="Z80" t="s">
        <v>608</v>
      </c>
    </row>
    <row r="81" spans="1:26" x14ac:dyDescent="0.3">
      <c r="A81" t="s">
        <v>609</v>
      </c>
      <c r="B81" t="s">
        <v>610</v>
      </c>
      <c r="C81" s="1" t="str">
        <f t="shared" si="10"/>
        <v>21:0401</v>
      </c>
      <c r="D81" s="1" t="str">
        <f t="shared" si="11"/>
        <v>21:0134</v>
      </c>
      <c r="E81" t="s">
        <v>611</v>
      </c>
      <c r="F81" t="s">
        <v>612</v>
      </c>
      <c r="H81">
        <v>56.5297932</v>
      </c>
      <c r="I81">
        <v>-108.2035746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218</v>
      </c>
      <c r="N81">
        <v>80</v>
      </c>
      <c r="O81" t="s">
        <v>201</v>
      </c>
      <c r="P81" t="s">
        <v>34</v>
      </c>
      <c r="Q81" t="s">
        <v>33</v>
      </c>
      <c r="R81" t="s">
        <v>48</v>
      </c>
      <c r="S81" t="s">
        <v>50</v>
      </c>
      <c r="T81" t="s">
        <v>36</v>
      </c>
      <c r="U81" t="s">
        <v>613</v>
      </c>
      <c r="V81" t="s">
        <v>614</v>
      </c>
      <c r="W81" t="s">
        <v>39</v>
      </c>
      <c r="X81" t="s">
        <v>33</v>
      </c>
      <c r="Y81" t="s">
        <v>48</v>
      </c>
      <c r="Z81" t="s">
        <v>524</v>
      </c>
    </row>
    <row r="82" spans="1:26" x14ac:dyDescent="0.3">
      <c r="A82" t="s">
        <v>615</v>
      </c>
      <c r="B82" t="s">
        <v>616</v>
      </c>
      <c r="C82" s="1" t="str">
        <f t="shared" si="10"/>
        <v>21:0401</v>
      </c>
      <c r="D82" s="1" t="str">
        <f t="shared" si="11"/>
        <v>21:0134</v>
      </c>
      <c r="E82" t="s">
        <v>617</v>
      </c>
      <c r="F82" t="s">
        <v>618</v>
      </c>
      <c r="H82">
        <v>56.608391699999999</v>
      </c>
      <c r="I82">
        <v>-108.17321560000001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 t="s">
        <v>247</v>
      </c>
      <c r="P82" t="s">
        <v>34</v>
      </c>
      <c r="Q82" t="s">
        <v>33</v>
      </c>
      <c r="R82" t="s">
        <v>48</v>
      </c>
      <c r="S82" t="s">
        <v>35</v>
      </c>
      <c r="T82" t="s">
        <v>36</v>
      </c>
      <c r="U82" t="s">
        <v>203</v>
      </c>
      <c r="V82" t="s">
        <v>619</v>
      </c>
      <c r="W82" t="s">
        <v>39</v>
      </c>
      <c r="X82" t="s">
        <v>33</v>
      </c>
      <c r="Y82" t="s">
        <v>76</v>
      </c>
      <c r="Z82" t="s">
        <v>620</v>
      </c>
    </row>
    <row r="83" spans="1:26" x14ac:dyDescent="0.3">
      <c r="A83" t="s">
        <v>621</v>
      </c>
      <c r="B83" t="s">
        <v>622</v>
      </c>
      <c r="C83" s="1" t="str">
        <f t="shared" si="10"/>
        <v>21:0401</v>
      </c>
      <c r="D83" s="1" t="str">
        <f t="shared" si="11"/>
        <v>21:0134</v>
      </c>
      <c r="E83" t="s">
        <v>623</v>
      </c>
      <c r="F83" t="s">
        <v>624</v>
      </c>
      <c r="H83">
        <v>56.543923200000002</v>
      </c>
      <c r="I83">
        <v>-108.160422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46</v>
      </c>
      <c r="N83">
        <v>82</v>
      </c>
      <c r="O83" t="s">
        <v>509</v>
      </c>
      <c r="P83" t="s">
        <v>192</v>
      </c>
      <c r="Q83" t="s">
        <v>33</v>
      </c>
      <c r="R83" t="s">
        <v>192</v>
      </c>
      <c r="S83" t="s">
        <v>140</v>
      </c>
      <c r="T83" t="s">
        <v>36</v>
      </c>
      <c r="U83" t="s">
        <v>469</v>
      </c>
      <c r="V83" t="s">
        <v>625</v>
      </c>
      <c r="W83" t="s">
        <v>39</v>
      </c>
      <c r="X83" t="s">
        <v>33</v>
      </c>
      <c r="Y83" t="s">
        <v>248</v>
      </c>
      <c r="Z83" t="s">
        <v>385</v>
      </c>
    </row>
    <row r="84" spans="1:26" x14ac:dyDescent="0.3">
      <c r="A84" t="s">
        <v>626</v>
      </c>
      <c r="B84" t="s">
        <v>627</v>
      </c>
      <c r="C84" s="1" t="str">
        <f t="shared" si="10"/>
        <v>21:0401</v>
      </c>
      <c r="D84" s="1" t="str">
        <f t="shared" si="11"/>
        <v>21:0134</v>
      </c>
      <c r="E84" t="s">
        <v>628</v>
      </c>
      <c r="F84" t="s">
        <v>629</v>
      </c>
      <c r="H84">
        <v>56.575906600000003</v>
      </c>
      <c r="I84">
        <v>-108.15504199999999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59</v>
      </c>
      <c r="N84">
        <v>83</v>
      </c>
      <c r="O84" t="s">
        <v>261</v>
      </c>
      <c r="P84" t="s">
        <v>34</v>
      </c>
      <c r="Q84" t="s">
        <v>33</v>
      </c>
      <c r="R84" t="s">
        <v>180</v>
      </c>
      <c r="S84" t="s">
        <v>50</v>
      </c>
      <c r="T84" t="s">
        <v>36</v>
      </c>
      <c r="U84" t="s">
        <v>587</v>
      </c>
      <c r="V84" t="s">
        <v>112</v>
      </c>
      <c r="W84" t="s">
        <v>39</v>
      </c>
      <c r="X84" t="s">
        <v>33</v>
      </c>
      <c r="Y84" t="s">
        <v>76</v>
      </c>
      <c r="Z84" t="s">
        <v>54</v>
      </c>
    </row>
    <row r="85" spans="1:26" x14ac:dyDescent="0.3">
      <c r="A85" t="s">
        <v>630</v>
      </c>
      <c r="B85" t="s">
        <v>631</v>
      </c>
      <c r="C85" s="1" t="str">
        <f t="shared" si="10"/>
        <v>21:0401</v>
      </c>
      <c r="D85" s="1" t="str">
        <f>HYPERLINK("http://geochem.nrcan.gc.ca/cdogs/content/svy/svy_e.htm", "")</f>
        <v/>
      </c>
      <c r="G85" s="1" t="str">
        <f>HYPERLINK("http://geochem.nrcan.gc.ca/cdogs/content/cr_/cr_00034_e.htm", "34")</f>
        <v>34</v>
      </c>
      <c r="J85" t="s">
        <v>197</v>
      </c>
      <c r="K85" t="s">
        <v>198</v>
      </c>
      <c r="L85">
        <v>5</v>
      </c>
      <c r="M85" t="s">
        <v>199</v>
      </c>
      <c r="N85">
        <v>84</v>
      </c>
      <c r="O85" t="s">
        <v>410</v>
      </c>
      <c r="P85" t="s">
        <v>239</v>
      </c>
      <c r="Q85" t="s">
        <v>122</v>
      </c>
      <c r="R85" t="s">
        <v>61</v>
      </c>
      <c r="S85" t="s">
        <v>158</v>
      </c>
      <c r="T85" t="s">
        <v>36</v>
      </c>
      <c r="U85" t="s">
        <v>596</v>
      </c>
      <c r="V85" t="s">
        <v>103</v>
      </c>
      <c r="W85" t="s">
        <v>240</v>
      </c>
      <c r="X85" t="s">
        <v>140</v>
      </c>
      <c r="Y85" t="s">
        <v>149</v>
      </c>
      <c r="Z85" t="s">
        <v>632</v>
      </c>
    </row>
    <row r="86" spans="1:26" x14ac:dyDescent="0.3">
      <c r="A86" t="s">
        <v>633</v>
      </c>
      <c r="B86" t="s">
        <v>634</v>
      </c>
      <c r="C86" s="1" t="str">
        <f t="shared" si="10"/>
        <v>21:0401</v>
      </c>
      <c r="D86" s="1" t="str">
        <f t="shared" ref="D86:D112" si="14">HYPERLINK("http://geochem.nrcan.gc.ca/cdogs/content/svy/svy210134_e.htm", "21:0134")</f>
        <v>21:0134</v>
      </c>
      <c r="E86" t="s">
        <v>635</v>
      </c>
      <c r="F86" t="s">
        <v>636</v>
      </c>
      <c r="H86">
        <v>56.593313100000003</v>
      </c>
      <c r="I86">
        <v>-108.1509466</v>
      </c>
      <c r="J86" s="1" t="str">
        <f t="shared" ref="J86:J112" si="15">HYPERLINK("http://geochem.nrcan.gc.ca/cdogs/content/kwd/kwd020027_e.htm", "NGR lake sediment grab sample")</f>
        <v>NGR lake sediment grab sample</v>
      </c>
      <c r="K86" s="1" t="str">
        <f t="shared" ref="K86:K112" si="16">HYPERLINK("http://geochem.nrcan.gc.ca/cdogs/content/kwd/kwd080006_e.htm", "&lt;177 micron (NGR)")</f>
        <v>&lt;177 micron (NGR)</v>
      </c>
      <c r="L86">
        <v>5</v>
      </c>
      <c r="M86" t="s">
        <v>148</v>
      </c>
      <c r="N86">
        <v>85</v>
      </c>
      <c r="O86" t="s">
        <v>201</v>
      </c>
      <c r="P86" t="s">
        <v>61</v>
      </c>
      <c r="Q86" t="s">
        <v>33</v>
      </c>
      <c r="R86" t="s">
        <v>240</v>
      </c>
      <c r="S86" t="s">
        <v>140</v>
      </c>
      <c r="T86" t="s">
        <v>36</v>
      </c>
      <c r="U86" t="s">
        <v>469</v>
      </c>
      <c r="V86" t="s">
        <v>317</v>
      </c>
      <c r="W86" t="s">
        <v>39</v>
      </c>
      <c r="X86" t="s">
        <v>33</v>
      </c>
      <c r="Y86" t="s">
        <v>122</v>
      </c>
      <c r="Z86" t="s">
        <v>171</v>
      </c>
    </row>
    <row r="87" spans="1:26" x14ac:dyDescent="0.3">
      <c r="A87" t="s">
        <v>637</v>
      </c>
      <c r="B87" t="s">
        <v>638</v>
      </c>
      <c r="C87" s="1" t="str">
        <f t="shared" si="10"/>
        <v>21:0401</v>
      </c>
      <c r="D87" s="1" t="str">
        <f t="shared" si="14"/>
        <v>21:0134</v>
      </c>
      <c r="E87" t="s">
        <v>617</v>
      </c>
      <c r="F87" t="s">
        <v>639</v>
      </c>
      <c r="H87">
        <v>56.608391699999999</v>
      </c>
      <c r="I87">
        <v>-108.17321560000001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157</v>
      </c>
      <c r="N87">
        <v>86</v>
      </c>
      <c r="O87" t="s">
        <v>247</v>
      </c>
      <c r="P87" t="s">
        <v>34</v>
      </c>
      <c r="Q87" t="s">
        <v>33</v>
      </c>
      <c r="R87" t="s">
        <v>158</v>
      </c>
      <c r="S87" t="s">
        <v>35</v>
      </c>
      <c r="T87" t="s">
        <v>36</v>
      </c>
      <c r="U87" t="s">
        <v>469</v>
      </c>
      <c r="V87" t="s">
        <v>619</v>
      </c>
      <c r="W87" t="s">
        <v>39</v>
      </c>
      <c r="X87" t="s">
        <v>33</v>
      </c>
      <c r="Y87" t="s">
        <v>76</v>
      </c>
      <c r="Z87" t="s">
        <v>640</v>
      </c>
    </row>
    <row r="88" spans="1:26" x14ac:dyDescent="0.3">
      <c r="A88" t="s">
        <v>641</v>
      </c>
      <c r="B88" t="s">
        <v>642</v>
      </c>
      <c r="C88" s="1" t="str">
        <f t="shared" si="10"/>
        <v>21:0401</v>
      </c>
      <c r="D88" s="1" t="str">
        <f t="shared" si="14"/>
        <v>21:0134</v>
      </c>
      <c r="E88" t="s">
        <v>617</v>
      </c>
      <c r="F88" t="s">
        <v>643</v>
      </c>
      <c r="H88">
        <v>56.608391699999999</v>
      </c>
      <c r="I88">
        <v>-108.17321560000001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164</v>
      </c>
      <c r="N88">
        <v>87</v>
      </c>
      <c r="O88" t="s">
        <v>247</v>
      </c>
      <c r="P88" t="s">
        <v>34</v>
      </c>
      <c r="Q88" t="s">
        <v>33</v>
      </c>
      <c r="R88" t="s">
        <v>192</v>
      </c>
      <c r="S88" t="s">
        <v>35</v>
      </c>
      <c r="T88" t="s">
        <v>36</v>
      </c>
      <c r="U88" t="s">
        <v>181</v>
      </c>
      <c r="V88" t="s">
        <v>317</v>
      </c>
      <c r="W88" t="s">
        <v>39</v>
      </c>
      <c r="X88" t="s">
        <v>33</v>
      </c>
      <c r="Y88" t="s">
        <v>76</v>
      </c>
      <c r="Z88" t="s">
        <v>644</v>
      </c>
    </row>
    <row r="89" spans="1:26" x14ac:dyDescent="0.3">
      <c r="A89" t="s">
        <v>645</v>
      </c>
      <c r="B89" t="s">
        <v>646</v>
      </c>
      <c r="C89" s="1" t="str">
        <f t="shared" si="10"/>
        <v>21:0401</v>
      </c>
      <c r="D89" s="1" t="str">
        <f t="shared" si="14"/>
        <v>21:0134</v>
      </c>
      <c r="E89" t="s">
        <v>647</v>
      </c>
      <c r="F89" t="s">
        <v>648</v>
      </c>
      <c r="H89">
        <v>56.628066799999999</v>
      </c>
      <c r="I89">
        <v>-108.1811201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70</v>
      </c>
      <c r="N89">
        <v>88</v>
      </c>
      <c r="O89" t="s">
        <v>558</v>
      </c>
      <c r="P89" t="s">
        <v>129</v>
      </c>
      <c r="Q89" t="s">
        <v>33</v>
      </c>
      <c r="R89" t="s">
        <v>122</v>
      </c>
      <c r="S89" t="s">
        <v>48</v>
      </c>
      <c r="T89" t="s">
        <v>36</v>
      </c>
      <c r="U89" t="s">
        <v>649</v>
      </c>
      <c r="V89" t="s">
        <v>650</v>
      </c>
      <c r="W89" t="s">
        <v>39</v>
      </c>
      <c r="X89" t="s">
        <v>72</v>
      </c>
      <c r="Y89" t="s">
        <v>326</v>
      </c>
      <c r="Z89" t="s">
        <v>651</v>
      </c>
    </row>
    <row r="90" spans="1:26" x14ac:dyDescent="0.3">
      <c r="A90" t="s">
        <v>652</v>
      </c>
      <c r="B90" t="s">
        <v>653</v>
      </c>
      <c r="C90" s="1" t="str">
        <f t="shared" si="10"/>
        <v>21:0401</v>
      </c>
      <c r="D90" s="1" t="str">
        <f t="shared" si="14"/>
        <v>21:0134</v>
      </c>
      <c r="E90" t="s">
        <v>654</v>
      </c>
      <c r="F90" t="s">
        <v>655</v>
      </c>
      <c r="H90">
        <v>56.658481600000002</v>
      </c>
      <c r="I90">
        <v>-108.1691861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82</v>
      </c>
      <c r="N90">
        <v>89</v>
      </c>
      <c r="O90" t="s">
        <v>656</v>
      </c>
      <c r="P90" t="s">
        <v>53</v>
      </c>
      <c r="Q90" t="s">
        <v>33</v>
      </c>
      <c r="R90" t="s">
        <v>32</v>
      </c>
      <c r="S90" t="s">
        <v>180</v>
      </c>
      <c r="T90" t="s">
        <v>36</v>
      </c>
      <c r="U90" t="s">
        <v>657</v>
      </c>
      <c r="V90" t="s">
        <v>48</v>
      </c>
      <c r="W90" t="s">
        <v>39</v>
      </c>
      <c r="X90" t="s">
        <v>33</v>
      </c>
      <c r="Y90" t="s">
        <v>280</v>
      </c>
      <c r="Z90" t="s">
        <v>658</v>
      </c>
    </row>
    <row r="91" spans="1:26" x14ac:dyDescent="0.3">
      <c r="A91" t="s">
        <v>659</v>
      </c>
      <c r="B91" t="s">
        <v>660</v>
      </c>
      <c r="C91" s="1" t="str">
        <f t="shared" si="10"/>
        <v>21:0401</v>
      </c>
      <c r="D91" s="1" t="str">
        <f t="shared" si="14"/>
        <v>21:0134</v>
      </c>
      <c r="E91" t="s">
        <v>661</v>
      </c>
      <c r="F91" t="s">
        <v>662</v>
      </c>
      <c r="H91">
        <v>56.699371399999997</v>
      </c>
      <c r="I91">
        <v>-108.18473969999999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91</v>
      </c>
      <c r="N91">
        <v>90</v>
      </c>
      <c r="O91" t="s">
        <v>663</v>
      </c>
      <c r="P91" t="s">
        <v>192</v>
      </c>
      <c r="Q91" t="s">
        <v>49</v>
      </c>
      <c r="R91" t="s">
        <v>48</v>
      </c>
      <c r="S91" t="s">
        <v>73</v>
      </c>
      <c r="T91" t="s">
        <v>36</v>
      </c>
      <c r="U91" t="s">
        <v>664</v>
      </c>
      <c r="V91" t="s">
        <v>227</v>
      </c>
      <c r="W91" t="s">
        <v>39</v>
      </c>
      <c r="X91" t="s">
        <v>33</v>
      </c>
      <c r="Y91" t="s">
        <v>48</v>
      </c>
      <c r="Z91" t="s">
        <v>456</v>
      </c>
    </row>
    <row r="92" spans="1:26" x14ac:dyDescent="0.3">
      <c r="A92" t="s">
        <v>665</v>
      </c>
      <c r="B92" t="s">
        <v>666</v>
      </c>
      <c r="C92" s="1" t="str">
        <f t="shared" si="10"/>
        <v>21:0401</v>
      </c>
      <c r="D92" s="1" t="str">
        <f t="shared" si="14"/>
        <v>21:0134</v>
      </c>
      <c r="E92" t="s">
        <v>667</v>
      </c>
      <c r="F92" t="s">
        <v>668</v>
      </c>
      <c r="H92">
        <v>56.730217600000003</v>
      </c>
      <c r="I92">
        <v>-108.15896720000001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100</v>
      </c>
      <c r="N92">
        <v>91</v>
      </c>
      <c r="O92" t="s">
        <v>558</v>
      </c>
      <c r="P92" t="s">
        <v>192</v>
      </c>
      <c r="Q92" t="s">
        <v>33</v>
      </c>
      <c r="R92" t="s">
        <v>158</v>
      </c>
      <c r="S92" t="s">
        <v>140</v>
      </c>
      <c r="T92" t="s">
        <v>36</v>
      </c>
      <c r="U92" t="s">
        <v>669</v>
      </c>
      <c r="V92" t="s">
        <v>670</v>
      </c>
      <c r="W92" t="s">
        <v>173</v>
      </c>
      <c r="X92" t="s">
        <v>49</v>
      </c>
      <c r="Y92" t="s">
        <v>248</v>
      </c>
      <c r="Z92" t="s">
        <v>671</v>
      </c>
    </row>
    <row r="93" spans="1:26" x14ac:dyDescent="0.3">
      <c r="A93" t="s">
        <v>672</v>
      </c>
      <c r="B93" t="s">
        <v>673</v>
      </c>
      <c r="C93" s="1" t="str">
        <f t="shared" si="10"/>
        <v>21:0401</v>
      </c>
      <c r="D93" s="1" t="str">
        <f t="shared" si="14"/>
        <v>21:0134</v>
      </c>
      <c r="E93" t="s">
        <v>674</v>
      </c>
      <c r="F93" t="s">
        <v>675</v>
      </c>
      <c r="H93">
        <v>56.740300499999996</v>
      </c>
      <c r="I93">
        <v>-108.2295017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109</v>
      </c>
      <c r="N93">
        <v>92</v>
      </c>
      <c r="O93" t="s">
        <v>558</v>
      </c>
      <c r="P93" t="s">
        <v>140</v>
      </c>
      <c r="Q93" t="s">
        <v>33</v>
      </c>
      <c r="R93" t="s">
        <v>140</v>
      </c>
      <c r="S93" t="s">
        <v>33</v>
      </c>
      <c r="T93" t="s">
        <v>36</v>
      </c>
      <c r="U93" t="s">
        <v>345</v>
      </c>
      <c r="V93" t="s">
        <v>85</v>
      </c>
      <c r="W93" t="s">
        <v>39</v>
      </c>
      <c r="X93" t="s">
        <v>33</v>
      </c>
      <c r="Y93" t="s">
        <v>76</v>
      </c>
      <c r="Z93" t="s">
        <v>676</v>
      </c>
    </row>
    <row r="94" spans="1:26" x14ac:dyDescent="0.3">
      <c r="A94" t="s">
        <v>677</v>
      </c>
      <c r="B94" t="s">
        <v>678</v>
      </c>
      <c r="C94" s="1" t="str">
        <f t="shared" si="10"/>
        <v>21:0401</v>
      </c>
      <c r="D94" s="1" t="str">
        <f t="shared" si="14"/>
        <v>21:0134</v>
      </c>
      <c r="E94" t="s">
        <v>679</v>
      </c>
      <c r="F94" t="s">
        <v>680</v>
      </c>
      <c r="H94">
        <v>56.755414799999997</v>
      </c>
      <c r="I94">
        <v>-108.2152325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118</v>
      </c>
      <c r="N94">
        <v>93</v>
      </c>
      <c r="O94" t="s">
        <v>681</v>
      </c>
      <c r="P94" t="s">
        <v>72</v>
      </c>
      <c r="Q94" t="s">
        <v>33</v>
      </c>
      <c r="R94" t="s">
        <v>72</v>
      </c>
      <c r="S94" t="s">
        <v>49</v>
      </c>
      <c r="T94" t="s">
        <v>36</v>
      </c>
      <c r="U94" t="s">
        <v>682</v>
      </c>
      <c r="V94" t="s">
        <v>404</v>
      </c>
      <c r="W94" t="s">
        <v>39</v>
      </c>
      <c r="X94" t="s">
        <v>33</v>
      </c>
      <c r="Y94" t="s">
        <v>76</v>
      </c>
      <c r="Z94" t="s">
        <v>346</v>
      </c>
    </row>
    <row r="95" spans="1:26" x14ac:dyDescent="0.3">
      <c r="A95" t="s">
        <v>683</v>
      </c>
      <c r="B95" t="s">
        <v>684</v>
      </c>
      <c r="C95" s="1" t="str">
        <f t="shared" si="10"/>
        <v>21:0401</v>
      </c>
      <c r="D95" s="1" t="str">
        <f t="shared" si="14"/>
        <v>21:0134</v>
      </c>
      <c r="E95" t="s">
        <v>685</v>
      </c>
      <c r="F95" t="s">
        <v>686</v>
      </c>
      <c r="H95">
        <v>56.796175599999998</v>
      </c>
      <c r="I95">
        <v>-108.2019882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128</v>
      </c>
      <c r="N95">
        <v>94</v>
      </c>
      <c r="O95" t="s">
        <v>369</v>
      </c>
      <c r="P95" t="s">
        <v>32</v>
      </c>
      <c r="Q95" t="s">
        <v>33</v>
      </c>
      <c r="R95" t="s">
        <v>180</v>
      </c>
      <c r="S95" t="s">
        <v>35</v>
      </c>
      <c r="T95" t="s">
        <v>36</v>
      </c>
      <c r="U95" t="s">
        <v>687</v>
      </c>
      <c r="V95" t="s">
        <v>72</v>
      </c>
      <c r="W95" t="s">
        <v>39</v>
      </c>
      <c r="X95" t="s">
        <v>33</v>
      </c>
      <c r="Y95" t="s">
        <v>122</v>
      </c>
      <c r="Z95" t="s">
        <v>602</v>
      </c>
    </row>
    <row r="96" spans="1:26" x14ac:dyDescent="0.3">
      <c r="A96" t="s">
        <v>688</v>
      </c>
      <c r="B96" t="s">
        <v>689</v>
      </c>
      <c r="C96" s="1" t="str">
        <f t="shared" si="10"/>
        <v>21:0401</v>
      </c>
      <c r="D96" s="1" t="str">
        <f t="shared" si="14"/>
        <v>21:0134</v>
      </c>
      <c r="E96" t="s">
        <v>690</v>
      </c>
      <c r="F96" t="s">
        <v>691</v>
      </c>
      <c r="H96">
        <v>56.842105699999998</v>
      </c>
      <c r="I96">
        <v>-108.2108607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138</v>
      </c>
      <c r="N96">
        <v>95</v>
      </c>
      <c r="O96" t="s">
        <v>692</v>
      </c>
      <c r="P96" t="s">
        <v>129</v>
      </c>
      <c r="Q96" t="s">
        <v>33</v>
      </c>
      <c r="R96" t="s">
        <v>158</v>
      </c>
      <c r="S96" t="s">
        <v>50</v>
      </c>
      <c r="T96" t="s">
        <v>36</v>
      </c>
      <c r="U96" t="s">
        <v>255</v>
      </c>
      <c r="V96" t="s">
        <v>693</v>
      </c>
      <c r="W96" t="s">
        <v>39</v>
      </c>
      <c r="X96" t="s">
        <v>33</v>
      </c>
      <c r="Y96" t="s">
        <v>48</v>
      </c>
      <c r="Z96" t="s">
        <v>602</v>
      </c>
    </row>
    <row r="97" spans="1:26" x14ac:dyDescent="0.3">
      <c r="A97" t="s">
        <v>694</v>
      </c>
      <c r="B97" t="s">
        <v>695</v>
      </c>
      <c r="C97" s="1" t="str">
        <f t="shared" si="10"/>
        <v>21:0401</v>
      </c>
      <c r="D97" s="1" t="str">
        <f t="shared" si="14"/>
        <v>21:0134</v>
      </c>
      <c r="E97" t="s">
        <v>696</v>
      </c>
      <c r="F97" t="s">
        <v>697</v>
      </c>
      <c r="H97">
        <v>56.8538979</v>
      </c>
      <c r="I97">
        <v>-108.19242869999999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170</v>
      </c>
      <c r="N97">
        <v>96</v>
      </c>
      <c r="O97" t="s">
        <v>369</v>
      </c>
      <c r="P97" t="s">
        <v>34</v>
      </c>
      <c r="Q97" t="s">
        <v>33</v>
      </c>
      <c r="R97" t="s">
        <v>180</v>
      </c>
      <c r="S97" t="s">
        <v>35</v>
      </c>
      <c r="T97" t="s">
        <v>36</v>
      </c>
      <c r="U97" t="s">
        <v>425</v>
      </c>
      <c r="V97" t="s">
        <v>279</v>
      </c>
      <c r="W97" t="s">
        <v>173</v>
      </c>
      <c r="X97" t="s">
        <v>33</v>
      </c>
      <c r="Y97" t="s">
        <v>48</v>
      </c>
      <c r="Z97" t="s">
        <v>213</v>
      </c>
    </row>
    <row r="98" spans="1:26" x14ac:dyDescent="0.3">
      <c r="A98" t="s">
        <v>698</v>
      </c>
      <c r="B98" t="s">
        <v>699</v>
      </c>
      <c r="C98" s="1" t="str">
        <f t="shared" si="10"/>
        <v>21:0401</v>
      </c>
      <c r="D98" s="1" t="str">
        <f t="shared" si="14"/>
        <v>21:0134</v>
      </c>
      <c r="E98" t="s">
        <v>700</v>
      </c>
      <c r="F98" t="s">
        <v>701</v>
      </c>
      <c r="H98">
        <v>56.9013098</v>
      </c>
      <c r="I98">
        <v>-108.2060213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179</v>
      </c>
      <c r="N98">
        <v>97</v>
      </c>
      <c r="O98" t="s">
        <v>254</v>
      </c>
      <c r="P98" t="s">
        <v>48</v>
      </c>
      <c r="Q98" t="s">
        <v>33</v>
      </c>
      <c r="R98" t="s">
        <v>62</v>
      </c>
      <c r="S98" t="s">
        <v>72</v>
      </c>
      <c r="T98" t="s">
        <v>36</v>
      </c>
      <c r="U98" t="s">
        <v>664</v>
      </c>
      <c r="V98" t="s">
        <v>317</v>
      </c>
      <c r="W98" t="s">
        <v>39</v>
      </c>
      <c r="X98" t="s">
        <v>33</v>
      </c>
      <c r="Y98" t="s">
        <v>76</v>
      </c>
      <c r="Z98" t="s">
        <v>702</v>
      </c>
    </row>
    <row r="99" spans="1:26" x14ac:dyDescent="0.3">
      <c r="A99" t="s">
        <v>703</v>
      </c>
      <c r="B99" t="s">
        <v>704</v>
      </c>
      <c r="C99" s="1" t="str">
        <f t="shared" si="10"/>
        <v>21:0401</v>
      </c>
      <c r="D99" s="1" t="str">
        <f t="shared" si="14"/>
        <v>21:0134</v>
      </c>
      <c r="E99" t="s">
        <v>705</v>
      </c>
      <c r="F99" t="s">
        <v>706</v>
      </c>
      <c r="H99">
        <v>56.924149100000001</v>
      </c>
      <c r="I99">
        <v>-109.06022059999999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188</v>
      </c>
      <c r="N99">
        <v>98</v>
      </c>
      <c r="O99" t="s">
        <v>346</v>
      </c>
      <c r="P99" t="s">
        <v>72</v>
      </c>
      <c r="Q99" t="s">
        <v>33</v>
      </c>
      <c r="R99" t="s">
        <v>50</v>
      </c>
      <c r="S99" t="s">
        <v>49</v>
      </c>
      <c r="T99" t="s">
        <v>36</v>
      </c>
      <c r="U99" t="s">
        <v>51</v>
      </c>
      <c r="V99" t="s">
        <v>64</v>
      </c>
      <c r="W99" t="s">
        <v>49</v>
      </c>
      <c r="X99" t="s">
        <v>33</v>
      </c>
      <c r="Y99" t="s">
        <v>48</v>
      </c>
      <c r="Z99" t="s">
        <v>549</v>
      </c>
    </row>
    <row r="100" spans="1:26" x14ac:dyDescent="0.3">
      <c r="A100" t="s">
        <v>707</v>
      </c>
      <c r="B100" t="s">
        <v>708</v>
      </c>
      <c r="C100" s="1" t="str">
        <f t="shared" si="10"/>
        <v>21:0401</v>
      </c>
      <c r="D100" s="1" t="str">
        <f t="shared" si="14"/>
        <v>21:0134</v>
      </c>
      <c r="E100" t="s">
        <v>709</v>
      </c>
      <c r="F100" t="s">
        <v>710</v>
      </c>
      <c r="H100">
        <v>56.877654999999997</v>
      </c>
      <c r="I100">
        <v>-108.9387605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209</v>
      </c>
      <c r="N100">
        <v>99</v>
      </c>
      <c r="O100" t="s">
        <v>280</v>
      </c>
      <c r="P100" t="s">
        <v>50</v>
      </c>
      <c r="Q100" t="s">
        <v>33</v>
      </c>
      <c r="R100" t="s">
        <v>62</v>
      </c>
      <c r="S100" t="s">
        <v>35</v>
      </c>
      <c r="T100" t="s">
        <v>36</v>
      </c>
      <c r="U100" t="s">
        <v>711</v>
      </c>
      <c r="V100" t="s">
        <v>173</v>
      </c>
      <c r="W100" t="s">
        <v>173</v>
      </c>
      <c r="X100" t="s">
        <v>33</v>
      </c>
      <c r="Y100" t="s">
        <v>122</v>
      </c>
      <c r="Z100" t="s">
        <v>712</v>
      </c>
    </row>
    <row r="101" spans="1:26" x14ac:dyDescent="0.3">
      <c r="A101" t="s">
        <v>713</v>
      </c>
      <c r="B101" t="s">
        <v>714</v>
      </c>
      <c r="C101" s="1" t="str">
        <f t="shared" si="10"/>
        <v>21:0401</v>
      </c>
      <c r="D101" s="1" t="str">
        <f t="shared" si="14"/>
        <v>21:0134</v>
      </c>
      <c r="E101" t="s">
        <v>715</v>
      </c>
      <c r="F101" t="s">
        <v>716</v>
      </c>
      <c r="H101">
        <v>56.848360200000002</v>
      </c>
      <c r="I101">
        <v>-108.9426172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218</v>
      </c>
      <c r="N101">
        <v>100</v>
      </c>
      <c r="O101" t="s">
        <v>308</v>
      </c>
      <c r="P101" t="s">
        <v>50</v>
      </c>
      <c r="Q101" t="s">
        <v>33</v>
      </c>
      <c r="R101" t="s">
        <v>62</v>
      </c>
      <c r="S101" t="s">
        <v>62</v>
      </c>
      <c r="T101" t="s">
        <v>36</v>
      </c>
      <c r="U101" t="s">
        <v>717</v>
      </c>
      <c r="V101" t="s">
        <v>468</v>
      </c>
      <c r="W101" t="s">
        <v>39</v>
      </c>
      <c r="X101" t="s">
        <v>33</v>
      </c>
      <c r="Y101" t="s">
        <v>76</v>
      </c>
      <c r="Z101" t="s">
        <v>602</v>
      </c>
    </row>
    <row r="102" spans="1:26" x14ac:dyDescent="0.3">
      <c r="A102" t="s">
        <v>718</v>
      </c>
      <c r="B102" t="s">
        <v>719</v>
      </c>
      <c r="C102" s="1" t="str">
        <f t="shared" si="10"/>
        <v>21:0401</v>
      </c>
      <c r="D102" s="1" t="str">
        <f t="shared" si="14"/>
        <v>21:0134</v>
      </c>
      <c r="E102" t="s">
        <v>720</v>
      </c>
      <c r="F102" t="s">
        <v>721</v>
      </c>
      <c r="H102">
        <v>56.767856199999997</v>
      </c>
      <c r="I102">
        <v>-108.9028732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 t="s">
        <v>110</v>
      </c>
      <c r="P102" t="s">
        <v>72</v>
      </c>
      <c r="Q102" t="s">
        <v>49</v>
      </c>
      <c r="R102" t="s">
        <v>62</v>
      </c>
      <c r="S102" t="s">
        <v>49</v>
      </c>
      <c r="T102" t="s">
        <v>36</v>
      </c>
      <c r="U102" t="s">
        <v>74</v>
      </c>
      <c r="V102" t="s">
        <v>722</v>
      </c>
      <c r="W102" t="s">
        <v>39</v>
      </c>
      <c r="X102" t="s">
        <v>49</v>
      </c>
      <c r="Y102" t="s">
        <v>48</v>
      </c>
      <c r="Z102" t="s">
        <v>723</v>
      </c>
    </row>
    <row r="103" spans="1:26" x14ac:dyDescent="0.3">
      <c r="A103" t="s">
        <v>724</v>
      </c>
      <c r="B103" t="s">
        <v>725</v>
      </c>
      <c r="C103" s="1" t="str">
        <f t="shared" si="10"/>
        <v>21:0401</v>
      </c>
      <c r="D103" s="1" t="str">
        <f t="shared" si="14"/>
        <v>21:0134</v>
      </c>
      <c r="E103" t="s">
        <v>726</v>
      </c>
      <c r="F103" t="s">
        <v>727</v>
      </c>
      <c r="H103">
        <v>56.818184199999997</v>
      </c>
      <c r="I103">
        <v>-108.8834777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46</v>
      </c>
      <c r="N103">
        <v>102</v>
      </c>
      <c r="O103" t="s">
        <v>586</v>
      </c>
      <c r="P103" t="s">
        <v>61</v>
      </c>
      <c r="Q103" t="s">
        <v>33</v>
      </c>
      <c r="R103" t="s">
        <v>158</v>
      </c>
      <c r="S103" t="s">
        <v>180</v>
      </c>
      <c r="T103" t="s">
        <v>36</v>
      </c>
      <c r="U103" t="s">
        <v>728</v>
      </c>
      <c r="V103" t="s">
        <v>729</v>
      </c>
      <c r="W103" t="s">
        <v>39</v>
      </c>
      <c r="X103" t="s">
        <v>33</v>
      </c>
      <c r="Y103" t="s">
        <v>48</v>
      </c>
      <c r="Z103" t="s">
        <v>730</v>
      </c>
    </row>
    <row r="104" spans="1:26" x14ac:dyDescent="0.3">
      <c r="A104" t="s">
        <v>731</v>
      </c>
      <c r="B104" t="s">
        <v>732</v>
      </c>
      <c r="C104" s="1" t="str">
        <f t="shared" si="10"/>
        <v>21:0401</v>
      </c>
      <c r="D104" s="1" t="str">
        <f t="shared" si="14"/>
        <v>21:0134</v>
      </c>
      <c r="E104" t="s">
        <v>733</v>
      </c>
      <c r="F104" t="s">
        <v>734</v>
      </c>
      <c r="H104">
        <v>56.804655500000003</v>
      </c>
      <c r="I104">
        <v>-108.9406882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59</v>
      </c>
      <c r="N104">
        <v>103</v>
      </c>
      <c r="O104" t="s">
        <v>286</v>
      </c>
      <c r="P104" t="s">
        <v>140</v>
      </c>
      <c r="Q104" t="s">
        <v>33</v>
      </c>
      <c r="R104" t="s">
        <v>34</v>
      </c>
      <c r="S104" t="s">
        <v>34</v>
      </c>
      <c r="T104" t="s">
        <v>36</v>
      </c>
      <c r="U104" t="s">
        <v>92</v>
      </c>
      <c r="V104" t="s">
        <v>64</v>
      </c>
      <c r="W104" t="s">
        <v>39</v>
      </c>
      <c r="X104" t="s">
        <v>33</v>
      </c>
      <c r="Y104" t="s">
        <v>76</v>
      </c>
      <c r="Z104" t="s">
        <v>735</v>
      </c>
    </row>
    <row r="105" spans="1:26" x14ac:dyDescent="0.3">
      <c r="A105" t="s">
        <v>736</v>
      </c>
      <c r="B105" t="s">
        <v>737</v>
      </c>
      <c r="C105" s="1" t="str">
        <f t="shared" si="10"/>
        <v>21:0401</v>
      </c>
      <c r="D105" s="1" t="str">
        <f t="shared" si="14"/>
        <v>21:0134</v>
      </c>
      <c r="E105" t="s">
        <v>738</v>
      </c>
      <c r="F105" t="s">
        <v>739</v>
      </c>
      <c r="H105">
        <v>56.795409999999997</v>
      </c>
      <c r="I105">
        <v>-108.948401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70</v>
      </c>
      <c r="N105">
        <v>104</v>
      </c>
      <c r="O105" t="s">
        <v>261</v>
      </c>
      <c r="P105" t="s">
        <v>140</v>
      </c>
      <c r="Q105" t="s">
        <v>33</v>
      </c>
      <c r="R105" t="s">
        <v>34</v>
      </c>
      <c r="S105" t="s">
        <v>140</v>
      </c>
      <c r="T105" t="s">
        <v>36</v>
      </c>
      <c r="U105" t="s">
        <v>345</v>
      </c>
      <c r="V105" t="s">
        <v>256</v>
      </c>
      <c r="W105" t="s">
        <v>39</v>
      </c>
      <c r="X105" t="s">
        <v>33</v>
      </c>
      <c r="Y105" t="s">
        <v>48</v>
      </c>
      <c r="Z105" t="s">
        <v>740</v>
      </c>
    </row>
    <row r="106" spans="1:26" x14ac:dyDescent="0.3">
      <c r="A106" t="s">
        <v>741</v>
      </c>
      <c r="B106" t="s">
        <v>742</v>
      </c>
      <c r="C106" s="1" t="str">
        <f t="shared" si="10"/>
        <v>21:0401</v>
      </c>
      <c r="D106" s="1" t="str">
        <f t="shared" si="14"/>
        <v>21:0134</v>
      </c>
      <c r="E106" t="s">
        <v>743</v>
      </c>
      <c r="F106" t="s">
        <v>744</v>
      </c>
      <c r="H106">
        <v>56.779025500000003</v>
      </c>
      <c r="I106">
        <v>-108.901235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148</v>
      </c>
      <c r="N106">
        <v>105</v>
      </c>
      <c r="O106" t="s">
        <v>266</v>
      </c>
      <c r="P106" t="s">
        <v>48</v>
      </c>
      <c r="Q106" t="s">
        <v>33</v>
      </c>
      <c r="R106" t="s">
        <v>48</v>
      </c>
      <c r="S106" t="s">
        <v>50</v>
      </c>
      <c r="T106" t="s">
        <v>36</v>
      </c>
      <c r="U106" t="s">
        <v>522</v>
      </c>
      <c r="V106" t="s">
        <v>745</v>
      </c>
      <c r="W106" t="s">
        <v>173</v>
      </c>
      <c r="X106" t="s">
        <v>72</v>
      </c>
      <c r="Y106" t="s">
        <v>76</v>
      </c>
      <c r="Z106" t="s">
        <v>676</v>
      </c>
    </row>
    <row r="107" spans="1:26" x14ac:dyDescent="0.3">
      <c r="A107" t="s">
        <v>746</v>
      </c>
      <c r="B107" t="s">
        <v>747</v>
      </c>
      <c r="C107" s="1" t="str">
        <f t="shared" si="10"/>
        <v>21:0401</v>
      </c>
      <c r="D107" s="1" t="str">
        <f t="shared" si="14"/>
        <v>21:0134</v>
      </c>
      <c r="E107" t="s">
        <v>720</v>
      </c>
      <c r="F107" t="s">
        <v>748</v>
      </c>
      <c r="H107">
        <v>56.767856199999997</v>
      </c>
      <c r="I107">
        <v>-108.9028732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157</v>
      </c>
      <c r="N107">
        <v>106</v>
      </c>
      <c r="O107" t="s">
        <v>47</v>
      </c>
      <c r="P107" t="s">
        <v>72</v>
      </c>
      <c r="Q107" t="s">
        <v>49</v>
      </c>
      <c r="R107" t="s">
        <v>50</v>
      </c>
      <c r="S107" t="s">
        <v>49</v>
      </c>
      <c r="T107" t="s">
        <v>36</v>
      </c>
      <c r="U107" t="s">
        <v>74</v>
      </c>
      <c r="V107" t="s">
        <v>221</v>
      </c>
      <c r="W107" t="s">
        <v>39</v>
      </c>
      <c r="X107" t="s">
        <v>33</v>
      </c>
      <c r="Y107" t="s">
        <v>48</v>
      </c>
      <c r="Z107" t="s">
        <v>749</v>
      </c>
    </row>
    <row r="108" spans="1:26" x14ac:dyDescent="0.3">
      <c r="A108" t="s">
        <v>750</v>
      </c>
      <c r="B108" t="s">
        <v>751</v>
      </c>
      <c r="C108" s="1" t="str">
        <f t="shared" si="10"/>
        <v>21:0401</v>
      </c>
      <c r="D108" s="1" t="str">
        <f t="shared" si="14"/>
        <v>21:0134</v>
      </c>
      <c r="E108" t="s">
        <v>720</v>
      </c>
      <c r="F108" t="s">
        <v>752</v>
      </c>
      <c r="H108">
        <v>56.767856199999997</v>
      </c>
      <c r="I108">
        <v>-108.9028732</v>
      </c>
      <c r="J108" s="1" t="str">
        <f t="shared" si="15"/>
        <v>NGR lake sediment grab sample</v>
      </c>
      <c r="K108" s="1" t="str">
        <f t="shared" si="16"/>
        <v>&lt;177 micron (NGR)</v>
      </c>
      <c r="L108">
        <v>6</v>
      </c>
      <c r="M108" t="s">
        <v>164</v>
      </c>
      <c r="N108">
        <v>107</v>
      </c>
      <c r="O108" t="s">
        <v>171</v>
      </c>
      <c r="P108" t="s">
        <v>72</v>
      </c>
      <c r="Q108" t="s">
        <v>33</v>
      </c>
      <c r="R108" t="s">
        <v>62</v>
      </c>
      <c r="S108" t="s">
        <v>49</v>
      </c>
      <c r="T108" t="s">
        <v>36</v>
      </c>
      <c r="U108" t="s">
        <v>552</v>
      </c>
      <c r="V108" t="s">
        <v>52</v>
      </c>
      <c r="W108" t="s">
        <v>39</v>
      </c>
      <c r="X108" t="s">
        <v>33</v>
      </c>
      <c r="Y108" t="s">
        <v>48</v>
      </c>
      <c r="Z108" t="s">
        <v>753</v>
      </c>
    </row>
    <row r="109" spans="1:26" x14ac:dyDescent="0.3">
      <c r="A109" t="s">
        <v>754</v>
      </c>
      <c r="B109" t="s">
        <v>755</v>
      </c>
      <c r="C109" s="1" t="str">
        <f t="shared" si="10"/>
        <v>21:0401</v>
      </c>
      <c r="D109" s="1" t="str">
        <f t="shared" si="14"/>
        <v>21:0134</v>
      </c>
      <c r="E109" t="s">
        <v>756</v>
      </c>
      <c r="F109" t="s">
        <v>757</v>
      </c>
      <c r="H109">
        <v>56.784042399999997</v>
      </c>
      <c r="I109">
        <v>-108.83045660000001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6</v>
      </c>
      <c r="M109" t="s">
        <v>82</v>
      </c>
      <c r="N109">
        <v>108</v>
      </c>
      <c r="O109" t="s">
        <v>445</v>
      </c>
      <c r="P109" t="s">
        <v>140</v>
      </c>
      <c r="Q109" t="s">
        <v>33</v>
      </c>
      <c r="R109" t="s">
        <v>180</v>
      </c>
      <c r="S109" t="s">
        <v>35</v>
      </c>
      <c r="T109" t="s">
        <v>36</v>
      </c>
      <c r="U109" t="s">
        <v>758</v>
      </c>
      <c r="V109" t="s">
        <v>294</v>
      </c>
      <c r="W109" t="s">
        <v>73</v>
      </c>
      <c r="X109" t="s">
        <v>33</v>
      </c>
      <c r="Y109" t="s">
        <v>48</v>
      </c>
      <c r="Z109" t="s">
        <v>61</v>
      </c>
    </row>
    <row r="110" spans="1:26" x14ac:dyDescent="0.3">
      <c r="A110" t="s">
        <v>759</v>
      </c>
      <c r="B110" t="s">
        <v>760</v>
      </c>
      <c r="C110" s="1" t="str">
        <f t="shared" si="10"/>
        <v>21:0401</v>
      </c>
      <c r="D110" s="1" t="str">
        <f t="shared" si="14"/>
        <v>21:0134</v>
      </c>
      <c r="E110" t="s">
        <v>761</v>
      </c>
      <c r="F110" t="s">
        <v>762</v>
      </c>
      <c r="H110">
        <v>56.7415862</v>
      </c>
      <c r="I110">
        <v>-108.8499125</v>
      </c>
      <c r="J110" s="1" t="str">
        <f t="shared" si="15"/>
        <v>NGR lake sediment grab sample</v>
      </c>
      <c r="K110" s="1" t="str">
        <f t="shared" si="16"/>
        <v>&lt;177 micron (NGR)</v>
      </c>
      <c r="L110">
        <v>6</v>
      </c>
      <c r="M110" t="s">
        <v>91</v>
      </c>
      <c r="N110">
        <v>109</v>
      </c>
      <c r="O110" t="s">
        <v>201</v>
      </c>
      <c r="P110" t="s">
        <v>48</v>
      </c>
      <c r="Q110" t="s">
        <v>33</v>
      </c>
      <c r="R110" t="s">
        <v>180</v>
      </c>
      <c r="S110" t="s">
        <v>50</v>
      </c>
      <c r="T110" t="s">
        <v>36</v>
      </c>
      <c r="U110" t="s">
        <v>316</v>
      </c>
      <c r="V110" t="s">
        <v>378</v>
      </c>
      <c r="W110" t="s">
        <v>49</v>
      </c>
      <c r="X110" t="s">
        <v>33</v>
      </c>
      <c r="Y110" t="s">
        <v>48</v>
      </c>
      <c r="Z110" t="s">
        <v>763</v>
      </c>
    </row>
    <row r="111" spans="1:26" x14ac:dyDescent="0.3">
      <c r="A111" t="s">
        <v>764</v>
      </c>
      <c r="B111" t="s">
        <v>765</v>
      </c>
      <c r="C111" s="1" t="str">
        <f t="shared" si="10"/>
        <v>21:0401</v>
      </c>
      <c r="D111" s="1" t="str">
        <f t="shared" si="14"/>
        <v>21:0134</v>
      </c>
      <c r="E111" t="s">
        <v>766</v>
      </c>
      <c r="F111" t="s">
        <v>767</v>
      </c>
      <c r="H111">
        <v>56.7208732</v>
      </c>
      <c r="I111">
        <v>-108.80815819999999</v>
      </c>
      <c r="J111" s="1" t="str">
        <f t="shared" si="15"/>
        <v>NGR lake sediment grab sample</v>
      </c>
      <c r="K111" s="1" t="str">
        <f t="shared" si="16"/>
        <v>&lt;177 micron (NGR)</v>
      </c>
      <c r="L111">
        <v>6</v>
      </c>
      <c r="M111" t="s">
        <v>100</v>
      </c>
      <c r="N111">
        <v>110</v>
      </c>
      <c r="O111" t="s">
        <v>768</v>
      </c>
      <c r="P111" t="s">
        <v>48</v>
      </c>
      <c r="Q111" t="s">
        <v>33</v>
      </c>
      <c r="R111" t="s">
        <v>48</v>
      </c>
      <c r="S111" t="s">
        <v>35</v>
      </c>
      <c r="T111" t="s">
        <v>36</v>
      </c>
      <c r="U111" t="s">
        <v>469</v>
      </c>
      <c r="V111" t="s">
        <v>317</v>
      </c>
      <c r="W111" t="s">
        <v>39</v>
      </c>
      <c r="X111" t="s">
        <v>33</v>
      </c>
      <c r="Y111" t="s">
        <v>53</v>
      </c>
      <c r="Z111" t="s">
        <v>620</v>
      </c>
    </row>
    <row r="112" spans="1:26" x14ac:dyDescent="0.3">
      <c r="A112" t="s">
        <v>769</v>
      </c>
      <c r="B112" t="s">
        <v>770</v>
      </c>
      <c r="C112" s="1" t="str">
        <f t="shared" si="10"/>
        <v>21:0401</v>
      </c>
      <c r="D112" s="1" t="str">
        <f t="shared" si="14"/>
        <v>21:0134</v>
      </c>
      <c r="E112" t="s">
        <v>771</v>
      </c>
      <c r="F112" t="s">
        <v>772</v>
      </c>
      <c r="H112">
        <v>56.702297999999999</v>
      </c>
      <c r="I112">
        <v>-108.8724452</v>
      </c>
      <c r="J112" s="1" t="str">
        <f t="shared" si="15"/>
        <v>NGR lake sediment grab sample</v>
      </c>
      <c r="K112" s="1" t="str">
        <f t="shared" si="16"/>
        <v>&lt;177 micron (NGR)</v>
      </c>
      <c r="L112">
        <v>6</v>
      </c>
      <c r="M112" t="s">
        <v>109</v>
      </c>
      <c r="N112">
        <v>111</v>
      </c>
      <c r="O112" t="s">
        <v>110</v>
      </c>
      <c r="P112" t="s">
        <v>50</v>
      </c>
      <c r="Q112" t="s">
        <v>49</v>
      </c>
      <c r="R112" t="s">
        <v>62</v>
      </c>
      <c r="S112" t="s">
        <v>35</v>
      </c>
      <c r="T112" t="s">
        <v>36</v>
      </c>
      <c r="U112" t="s">
        <v>377</v>
      </c>
      <c r="V112" t="s">
        <v>773</v>
      </c>
      <c r="W112" t="s">
        <v>140</v>
      </c>
      <c r="X112" t="s">
        <v>33</v>
      </c>
      <c r="Y112" t="s">
        <v>48</v>
      </c>
      <c r="Z112" t="s">
        <v>774</v>
      </c>
    </row>
    <row r="113" spans="1:26" x14ac:dyDescent="0.3">
      <c r="A113" t="s">
        <v>775</v>
      </c>
      <c r="B113" t="s">
        <v>776</v>
      </c>
      <c r="C113" s="1" t="str">
        <f t="shared" si="10"/>
        <v>21:0401</v>
      </c>
      <c r="D113" s="1" t="str">
        <f>HYPERLINK("http://geochem.nrcan.gc.ca/cdogs/content/svy/svy_e.htm", "")</f>
        <v/>
      </c>
      <c r="G113" s="1" t="str">
        <f>HYPERLINK("http://geochem.nrcan.gc.ca/cdogs/content/cr_/cr_00022_e.htm", "22")</f>
        <v>22</v>
      </c>
      <c r="J113" t="s">
        <v>197</v>
      </c>
      <c r="K113" t="s">
        <v>198</v>
      </c>
      <c r="L113">
        <v>6</v>
      </c>
      <c r="M113" t="s">
        <v>199</v>
      </c>
      <c r="N113">
        <v>112</v>
      </c>
      <c r="O113" t="s">
        <v>261</v>
      </c>
      <c r="P113" t="s">
        <v>53</v>
      </c>
      <c r="Q113" t="s">
        <v>240</v>
      </c>
      <c r="R113" t="s">
        <v>180</v>
      </c>
      <c r="S113" t="s">
        <v>50</v>
      </c>
      <c r="T113" t="s">
        <v>36</v>
      </c>
      <c r="U113" t="s">
        <v>777</v>
      </c>
      <c r="V113" t="s">
        <v>619</v>
      </c>
      <c r="W113" t="s">
        <v>180</v>
      </c>
      <c r="X113" t="s">
        <v>62</v>
      </c>
      <c r="Y113" t="s">
        <v>248</v>
      </c>
      <c r="Z113" t="s">
        <v>240</v>
      </c>
    </row>
    <row r="114" spans="1:26" x14ac:dyDescent="0.3">
      <c r="A114" t="s">
        <v>778</v>
      </c>
      <c r="B114" t="s">
        <v>779</v>
      </c>
      <c r="C114" s="1" t="str">
        <f t="shared" si="10"/>
        <v>21:0401</v>
      </c>
      <c r="D114" s="1" t="str">
        <f t="shared" ref="D114:D134" si="17">HYPERLINK("http://geochem.nrcan.gc.ca/cdogs/content/svy/svy210134_e.htm", "21:0134")</f>
        <v>21:0134</v>
      </c>
      <c r="E114" t="s">
        <v>780</v>
      </c>
      <c r="F114" t="s">
        <v>781</v>
      </c>
      <c r="H114">
        <v>56.676707899999997</v>
      </c>
      <c r="I114">
        <v>-108.89643390000001</v>
      </c>
      <c r="J114" s="1" t="str">
        <f t="shared" ref="J114:J134" si="18">HYPERLINK("http://geochem.nrcan.gc.ca/cdogs/content/kwd/kwd020027_e.htm", "NGR lake sediment grab sample")</f>
        <v>NGR lake sediment grab sample</v>
      </c>
      <c r="K114" s="1" t="str">
        <f t="shared" ref="K114:K134" si="19">HYPERLINK("http://geochem.nrcan.gc.ca/cdogs/content/kwd/kwd080006_e.htm", "&lt;177 micron (NGR)")</f>
        <v>&lt;177 micron (NGR)</v>
      </c>
      <c r="L114">
        <v>6</v>
      </c>
      <c r="M114" t="s">
        <v>118</v>
      </c>
      <c r="N114">
        <v>113</v>
      </c>
      <c r="O114" t="s">
        <v>171</v>
      </c>
      <c r="P114" t="s">
        <v>50</v>
      </c>
      <c r="Q114" t="s">
        <v>33</v>
      </c>
      <c r="R114" t="s">
        <v>35</v>
      </c>
      <c r="S114" t="s">
        <v>73</v>
      </c>
      <c r="T114" t="s">
        <v>36</v>
      </c>
      <c r="U114" t="s">
        <v>493</v>
      </c>
      <c r="V114" t="s">
        <v>468</v>
      </c>
      <c r="W114" t="s">
        <v>49</v>
      </c>
      <c r="X114" t="s">
        <v>33</v>
      </c>
      <c r="Y114" t="s">
        <v>76</v>
      </c>
      <c r="Z114" t="s">
        <v>782</v>
      </c>
    </row>
    <row r="115" spans="1:26" x14ac:dyDescent="0.3">
      <c r="A115" t="s">
        <v>783</v>
      </c>
      <c r="B115" t="s">
        <v>784</v>
      </c>
      <c r="C115" s="1" t="str">
        <f t="shared" si="10"/>
        <v>21:0401</v>
      </c>
      <c r="D115" s="1" t="str">
        <f t="shared" si="17"/>
        <v>21:0134</v>
      </c>
      <c r="E115" t="s">
        <v>785</v>
      </c>
      <c r="F115" t="s">
        <v>786</v>
      </c>
      <c r="H115">
        <v>56.606377100000003</v>
      </c>
      <c r="I115">
        <v>-108.86818460000001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128</v>
      </c>
      <c r="N115">
        <v>114</v>
      </c>
      <c r="O115" t="s">
        <v>509</v>
      </c>
      <c r="P115" t="s">
        <v>50</v>
      </c>
      <c r="Q115" t="s">
        <v>33</v>
      </c>
      <c r="R115" t="s">
        <v>72</v>
      </c>
      <c r="S115" t="s">
        <v>49</v>
      </c>
      <c r="T115" t="s">
        <v>36</v>
      </c>
      <c r="U115" t="s">
        <v>101</v>
      </c>
      <c r="V115" t="s">
        <v>468</v>
      </c>
      <c r="W115" t="s">
        <v>39</v>
      </c>
      <c r="X115" t="s">
        <v>33</v>
      </c>
      <c r="Y115" t="s">
        <v>48</v>
      </c>
      <c r="Z115" t="s">
        <v>787</v>
      </c>
    </row>
    <row r="116" spans="1:26" x14ac:dyDescent="0.3">
      <c r="A116" t="s">
        <v>788</v>
      </c>
      <c r="B116" t="s">
        <v>789</v>
      </c>
      <c r="C116" s="1" t="str">
        <f t="shared" si="10"/>
        <v>21:0401</v>
      </c>
      <c r="D116" s="1" t="str">
        <f t="shared" si="17"/>
        <v>21:0134</v>
      </c>
      <c r="E116" t="s">
        <v>790</v>
      </c>
      <c r="F116" t="s">
        <v>791</v>
      </c>
      <c r="H116">
        <v>56.538543500000003</v>
      </c>
      <c r="I116">
        <v>-109.0531993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138</v>
      </c>
      <c r="N116">
        <v>115</v>
      </c>
      <c r="O116" t="s">
        <v>266</v>
      </c>
      <c r="P116" t="s">
        <v>48</v>
      </c>
      <c r="Q116" t="s">
        <v>33</v>
      </c>
      <c r="R116" t="s">
        <v>140</v>
      </c>
      <c r="S116" t="s">
        <v>35</v>
      </c>
      <c r="T116" t="s">
        <v>36</v>
      </c>
      <c r="U116" t="s">
        <v>455</v>
      </c>
      <c r="V116" t="s">
        <v>64</v>
      </c>
      <c r="W116" t="s">
        <v>39</v>
      </c>
      <c r="X116" t="s">
        <v>73</v>
      </c>
      <c r="Y116" t="s">
        <v>76</v>
      </c>
      <c r="Z116" t="s">
        <v>792</v>
      </c>
    </row>
    <row r="117" spans="1:26" x14ac:dyDescent="0.3">
      <c r="A117" t="s">
        <v>793</v>
      </c>
      <c r="B117" t="s">
        <v>794</v>
      </c>
      <c r="C117" s="1" t="str">
        <f t="shared" si="10"/>
        <v>21:0401</v>
      </c>
      <c r="D117" s="1" t="str">
        <f t="shared" si="17"/>
        <v>21:0134</v>
      </c>
      <c r="E117" t="s">
        <v>795</v>
      </c>
      <c r="F117" t="s">
        <v>796</v>
      </c>
      <c r="H117">
        <v>56.546830100000001</v>
      </c>
      <c r="I117">
        <v>-109.0549865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170</v>
      </c>
      <c r="N117">
        <v>116</v>
      </c>
      <c r="O117" t="s">
        <v>219</v>
      </c>
      <c r="P117" t="s">
        <v>50</v>
      </c>
      <c r="Q117" t="s">
        <v>49</v>
      </c>
      <c r="R117" t="s">
        <v>35</v>
      </c>
      <c r="S117" t="s">
        <v>49</v>
      </c>
      <c r="T117" t="s">
        <v>36</v>
      </c>
      <c r="U117" t="s">
        <v>101</v>
      </c>
      <c r="V117" t="s">
        <v>797</v>
      </c>
      <c r="W117" t="s">
        <v>39</v>
      </c>
      <c r="X117" t="s">
        <v>33</v>
      </c>
      <c r="Y117" t="s">
        <v>76</v>
      </c>
      <c r="Z117" t="s">
        <v>798</v>
      </c>
    </row>
    <row r="118" spans="1:26" x14ac:dyDescent="0.3">
      <c r="A118" t="s">
        <v>799</v>
      </c>
      <c r="B118" t="s">
        <v>800</v>
      </c>
      <c r="C118" s="1" t="str">
        <f t="shared" si="10"/>
        <v>21:0401</v>
      </c>
      <c r="D118" s="1" t="str">
        <f t="shared" si="17"/>
        <v>21:0134</v>
      </c>
      <c r="E118" t="s">
        <v>801</v>
      </c>
      <c r="F118" t="s">
        <v>802</v>
      </c>
      <c r="H118">
        <v>56.630245600000002</v>
      </c>
      <c r="I118">
        <v>-109.0590553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179</v>
      </c>
      <c r="N118">
        <v>117</v>
      </c>
      <c r="O118" t="s">
        <v>247</v>
      </c>
      <c r="P118" t="s">
        <v>72</v>
      </c>
      <c r="Q118" t="s">
        <v>33</v>
      </c>
      <c r="R118" t="s">
        <v>72</v>
      </c>
      <c r="S118" t="s">
        <v>33</v>
      </c>
      <c r="T118" t="s">
        <v>36</v>
      </c>
      <c r="U118" t="s">
        <v>418</v>
      </c>
      <c r="V118" t="s">
        <v>773</v>
      </c>
      <c r="W118" t="s">
        <v>49</v>
      </c>
      <c r="X118" t="s">
        <v>35</v>
      </c>
      <c r="Y118" t="s">
        <v>76</v>
      </c>
      <c r="Z118" t="s">
        <v>803</v>
      </c>
    </row>
    <row r="119" spans="1:26" x14ac:dyDescent="0.3">
      <c r="A119" t="s">
        <v>804</v>
      </c>
      <c r="B119" t="s">
        <v>805</v>
      </c>
      <c r="C119" s="1" t="str">
        <f t="shared" si="10"/>
        <v>21:0401</v>
      </c>
      <c r="D119" s="1" t="str">
        <f t="shared" si="17"/>
        <v>21:0134</v>
      </c>
      <c r="E119" t="s">
        <v>806</v>
      </c>
      <c r="F119" t="s">
        <v>807</v>
      </c>
      <c r="H119">
        <v>56.642130399999999</v>
      </c>
      <c r="I119">
        <v>-109.2464635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188</v>
      </c>
      <c r="N119">
        <v>118</v>
      </c>
      <c r="O119" t="s">
        <v>323</v>
      </c>
      <c r="P119" t="s">
        <v>140</v>
      </c>
      <c r="Q119" t="s">
        <v>49</v>
      </c>
      <c r="R119" t="s">
        <v>35</v>
      </c>
      <c r="S119" t="s">
        <v>33</v>
      </c>
      <c r="T119" t="s">
        <v>36</v>
      </c>
      <c r="U119" t="s">
        <v>53</v>
      </c>
      <c r="V119" t="s">
        <v>808</v>
      </c>
      <c r="W119" t="s">
        <v>39</v>
      </c>
      <c r="X119" t="s">
        <v>33</v>
      </c>
      <c r="Y119" t="s">
        <v>48</v>
      </c>
      <c r="Z119" t="s">
        <v>809</v>
      </c>
    </row>
    <row r="120" spans="1:26" x14ac:dyDescent="0.3">
      <c r="A120" t="s">
        <v>810</v>
      </c>
      <c r="B120" t="s">
        <v>811</v>
      </c>
      <c r="C120" s="1" t="str">
        <f t="shared" si="10"/>
        <v>21:0401</v>
      </c>
      <c r="D120" s="1" t="str">
        <f t="shared" si="17"/>
        <v>21:0134</v>
      </c>
      <c r="E120" t="s">
        <v>812</v>
      </c>
      <c r="F120" t="s">
        <v>813</v>
      </c>
      <c r="H120">
        <v>56.631651400000003</v>
      </c>
      <c r="I120">
        <v>-109.3231073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209</v>
      </c>
      <c r="N120">
        <v>119</v>
      </c>
      <c r="O120" t="s">
        <v>445</v>
      </c>
      <c r="P120" t="s">
        <v>72</v>
      </c>
      <c r="Q120" t="s">
        <v>33</v>
      </c>
      <c r="R120" t="s">
        <v>72</v>
      </c>
      <c r="S120" t="s">
        <v>49</v>
      </c>
      <c r="T120" t="s">
        <v>36</v>
      </c>
      <c r="U120" t="s">
        <v>220</v>
      </c>
      <c r="V120" t="s">
        <v>256</v>
      </c>
      <c r="W120" t="s">
        <v>39</v>
      </c>
      <c r="X120" t="s">
        <v>33</v>
      </c>
      <c r="Y120" t="s">
        <v>76</v>
      </c>
      <c r="Z120" t="s">
        <v>620</v>
      </c>
    </row>
    <row r="121" spans="1:26" x14ac:dyDescent="0.3">
      <c r="A121" t="s">
        <v>814</v>
      </c>
      <c r="B121" t="s">
        <v>815</v>
      </c>
      <c r="C121" s="1" t="str">
        <f t="shared" si="10"/>
        <v>21:0401</v>
      </c>
      <c r="D121" s="1" t="str">
        <f t="shared" si="17"/>
        <v>21:0134</v>
      </c>
      <c r="E121" t="s">
        <v>816</v>
      </c>
      <c r="F121" t="s">
        <v>817</v>
      </c>
      <c r="H121">
        <v>56.624126400000002</v>
      </c>
      <c r="I121">
        <v>-109.2736573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218</v>
      </c>
      <c r="N121">
        <v>120</v>
      </c>
      <c r="O121" t="s">
        <v>189</v>
      </c>
      <c r="P121" t="s">
        <v>129</v>
      </c>
      <c r="Q121" t="s">
        <v>33</v>
      </c>
      <c r="R121" t="s">
        <v>34</v>
      </c>
      <c r="S121" t="s">
        <v>35</v>
      </c>
      <c r="T121" t="s">
        <v>36</v>
      </c>
      <c r="U121" t="s">
        <v>150</v>
      </c>
      <c r="V121" t="s">
        <v>64</v>
      </c>
      <c r="W121" t="s">
        <v>39</v>
      </c>
      <c r="X121" t="s">
        <v>33</v>
      </c>
      <c r="Y121" t="s">
        <v>326</v>
      </c>
      <c r="Z121" t="s">
        <v>702</v>
      </c>
    </row>
    <row r="122" spans="1:26" x14ac:dyDescent="0.3">
      <c r="A122" t="s">
        <v>818</v>
      </c>
      <c r="B122" t="s">
        <v>819</v>
      </c>
      <c r="C122" s="1" t="str">
        <f t="shared" si="10"/>
        <v>21:0401</v>
      </c>
      <c r="D122" s="1" t="str">
        <f t="shared" si="17"/>
        <v>21:0134</v>
      </c>
      <c r="E122" t="s">
        <v>820</v>
      </c>
      <c r="F122" t="s">
        <v>821</v>
      </c>
      <c r="H122">
        <v>56.671156799999999</v>
      </c>
      <c r="I122">
        <v>-109.123952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822</v>
      </c>
      <c r="N122">
        <v>121</v>
      </c>
      <c r="O122" t="s">
        <v>171</v>
      </c>
      <c r="P122" t="s">
        <v>72</v>
      </c>
      <c r="Q122" t="s">
        <v>33</v>
      </c>
      <c r="R122" t="s">
        <v>62</v>
      </c>
      <c r="S122" t="s">
        <v>49</v>
      </c>
      <c r="T122" t="s">
        <v>36</v>
      </c>
      <c r="U122" t="s">
        <v>823</v>
      </c>
      <c r="V122" t="s">
        <v>64</v>
      </c>
      <c r="W122" t="s">
        <v>39</v>
      </c>
      <c r="X122" t="s">
        <v>73</v>
      </c>
      <c r="Y122" t="s">
        <v>48</v>
      </c>
      <c r="Z122" t="s">
        <v>824</v>
      </c>
    </row>
    <row r="123" spans="1:26" x14ac:dyDescent="0.3">
      <c r="A123" t="s">
        <v>825</v>
      </c>
      <c r="B123" t="s">
        <v>826</v>
      </c>
      <c r="C123" s="1" t="str">
        <f t="shared" si="10"/>
        <v>21:0401</v>
      </c>
      <c r="D123" s="1" t="str">
        <f t="shared" si="17"/>
        <v>21:0134</v>
      </c>
      <c r="E123" t="s">
        <v>827</v>
      </c>
      <c r="F123" t="s">
        <v>828</v>
      </c>
      <c r="H123">
        <v>56.559078499999998</v>
      </c>
      <c r="I123">
        <v>-109.2366858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829</v>
      </c>
      <c r="N123">
        <v>122</v>
      </c>
      <c r="O123" t="s">
        <v>830</v>
      </c>
      <c r="P123" t="s">
        <v>49</v>
      </c>
      <c r="Q123" t="s">
        <v>33</v>
      </c>
      <c r="R123" t="s">
        <v>73</v>
      </c>
      <c r="S123" t="s">
        <v>49</v>
      </c>
      <c r="T123" t="s">
        <v>36</v>
      </c>
      <c r="U123" t="s">
        <v>37</v>
      </c>
      <c r="V123" t="s">
        <v>831</v>
      </c>
      <c r="W123" t="s">
        <v>39</v>
      </c>
      <c r="X123" t="s">
        <v>33</v>
      </c>
      <c r="Y123" t="s">
        <v>76</v>
      </c>
      <c r="Z123" t="s">
        <v>832</v>
      </c>
    </row>
    <row r="124" spans="1:26" x14ac:dyDescent="0.3">
      <c r="A124" t="s">
        <v>833</v>
      </c>
      <c r="B124" t="s">
        <v>834</v>
      </c>
      <c r="C124" s="1" t="str">
        <f t="shared" si="10"/>
        <v>21:0401</v>
      </c>
      <c r="D124" s="1" t="str">
        <f t="shared" si="17"/>
        <v>21:0134</v>
      </c>
      <c r="E124" t="s">
        <v>835</v>
      </c>
      <c r="F124" t="s">
        <v>836</v>
      </c>
      <c r="H124">
        <v>56.549146499999999</v>
      </c>
      <c r="I124">
        <v>-109.24790179999999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837</v>
      </c>
      <c r="N124">
        <v>123</v>
      </c>
      <c r="O124" t="s">
        <v>104</v>
      </c>
      <c r="P124" t="s">
        <v>49</v>
      </c>
      <c r="Q124" t="s">
        <v>33</v>
      </c>
      <c r="R124" t="s">
        <v>72</v>
      </c>
      <c r="S124" t="s">
        <v>73</v>
      </c>
      <c r="T124" t="s">
        <v>36</v>
      </c>
      <c r="U124" t="s">
        <v>573</v>
      </c>
      <c r="V124" t="s">
        <v>317</v>
      </c>
      <c r="W124" t="s">
        <v>39</v>
      </c>
      <c r="X124" t="s">
        <v>33</v>
      </c>
      <c r="Y124" t="s">
        <v>76</v>
      </c>
      <c r="Z124" t="s">
        <v>113</v>
      </c>
    </row>
    <row r="125" spans="1:26" x14ac:dyDescent="0.3">
      <c r="A125" t="s">
        <v>838</v>
      </c>
      <c r="B125" t="s">
        <v>839</v>
      </c>
      <c r="C125" s="1" t="str">
        <f t="shared" si="10"/>
        <v>21:0401</v>
      </c>
      <c r="D125" s="1" t="str">
        <f t="shared" si="17"/>
        <v>21:0134</v>
      </c>
      <c r="E125" t="s">
        <v>835</v>
      </c>
      <c r="F125" t="s">
        <v>840</v>
      </c>
      <c r="H125">
        <v>56.549146499999999</v>
      </c>
      <c r="I125">
        <v>-109.24790179999999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841</v>
      </c>
      <c r="N125">
        <v>124</v>
      </c>
      <c r="O125" t="s">
        <v>104</v>
      </c>
      <c r="P125" t="s">
        <v>49</v>
      </c>
      <c r="Q125" t="s">
        <v>33</v>
      </c>
      <c r="R125" t="s">
        <v>72</v>
      </c>
      <c r="S125" t="s">
        <v>72</v>
      </c>
      <c r="T125" t="s">
        <v>36</v>
      </c>
      <c r="U125" t="s">
        <v>717</v>
      </c>
      <c r="V125" t="s">
        <v>294</v>
      </c>
      <c r="W125" t="s">
        <v>39</v>
      </c>
      <c r="X125" t="s">
        <v>33</v>
      </c>
      <c r="Y125" t="s">
        <v>76</v>
      </c>
      <c r="Z125" t="s">
        <v>842</v>
      </c>
    </row>
    <row r="126" spans="1:26" x14ac:dyDescent="0.3">
      <c r="A126" t="s">
        <v>843</v>
      </c>
      <c r="B126" t="s">
        <v>844</v>
      </c>
      <c r="C126" s="1" t="str">
        <f t="shared" si="10"/>
        <v>21:0401</v>
      </c>
      <c r="D126" s="1" t="str">
        <f t="shared" si="17"/>
        <v>21:0134</v>
      </c>
      <c r="E126" t="s">
        <v>845</v>
      </c>
      <c r="F126" t="s">
        <v>846</v>
      </c>
      <c r="H126">
        <v>56.533608299999997</v>
      </c>
      <c r="I126">
        <v>-109.254149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46</v>
      </c>
      <c r="N126">
        <v>125</v>
      </c>
      <c r="O126" t="s">
        <v>152</v>
      </c>
      <c r="P126" t="s">
        <v>49</v>
      </c>
      <c r="Q126" t="s">
        <v>33</v>
      </c>
      <c r="R126" t="s">
        <v>72</v>
      </c>
      <c r="S126" t="s">
        <v>49</v>
      </c>
      <c r="T126" t="s">
        <v>36</v>
      </c>
      <c r="U126" t="s">
        <v>345</v>
      </c>
      <c r="V126" t="s">
        <v>831</v>
      </c>
      <c r="W126" t="s">
        <v>39</v>
      </c>
      <c r="X126" t="s">
        <v>49</v>
      </c>
      <c r="Y126" t="s">
        <v>76</v>
      </c>
      <c r="Z126" t="s">
        <v>847</v>
      </c>
    </row>
    <row r="127" spans="1:26" x14ac:dyDescent="0.3">
      <c r="A127" t="s">
        <v>848</v>
      </c>
      <c r="B127" t="s">
        <v>849</v>
      </c>
      <c r="C127" s="1" t="str">
        <f t="shared" si="10"/>
        <v>21:0401</v>
      </c>
      <c r="D127" s="1" t="str">
        <f t="shared" si="17"/>
        <v>21:0134</v>
      </c>
      <c r="E127" t="s">
        <v>850</v>
      </c>
      <c r="F127" t="s">
        <v>851</v>
      </c>
      <c r="H127">
        <v>56.633636299999999</v>
      </c>
      <c r="I127">
        <v>-109.44879589999999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59</v>
      </c>
      <c r="N127">
        <v>126</v>
      </c>
      <c r="O127" t="s">
        <v>852</v>
      </c>
      <c r="P127" t="s">
        <v>192</v>
      </c>
      <c r="Q127" t="s">
        <v>49</v>
      </c>
      <c r="R127" t="s">
        <v>158</v>
      </c>
      <c r="S127" t="s">
        <v>62</v>
      </c>
      <c r="T127" t="s">
        <v>36</v>
      </c>
      <c r="U127" t="s">
        <v>181</v>
      </c>
      <c r="V127" t="s">
        <v>853</v>
      </c>
      <c r="W127" t="s">
        <v>39</v>
      </c>
      <c r="X127" t="s">
        <v>33</v>
      </c>
      <c r="Y127" t="s">
        <v>248</v>
      </c>
      <c r="Z127" t="s">
        <v>854</v>
      </c>
    </row>
    <row r="128" spans="1:26" x14ac:dyDescent="0.3">
      <c r="A128" t="s">
        <v>855</v>
      </c>
      <c r="B128" t="s">
        <v>856</v>
      </c>
      <c r="C128" s="1" t="str">
        <f t="shared" si="10"/>
        <v>21:0401</v>
      </c>
      <c r="D128" s="1" t="str">
        <f t="shared" si="17"/>
        <v>21:0134</v>
      </c>
      <c r="E128" t="s">
        <v>857</v>
      </c>
      <c r="F128" t="s">
        <v>858</v>
      </c>
      <c r="H128">
        <v>56.643852799999998</v>
      </c>
      <c r="I128">
        <v>-109.4337795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70</v>
      </c>
      <c r="N128">
        <v>127</v>
      </c>
      <c r="O128" t="s">
        <v>859</v>
      </c>
      <c r="P128" t="s">
        <v>140</v>
      </c>
      <c r="Q128" t="s">
        <v>33</v>
      </c>
      <c r="R128" t="s">
        <v>48</v>
      </c>
      <c r="S128" t="s">
        <v>50</v>
      </c>
      <c r="T128" t="s">
        <v>36</v>
      </c>
      <c r="U128" t="s">
        <v>860</v>
      </c>
      <c r="V128" t="s">
        <v>517</v>
      </c>
      <c r="W128" t="s">
        <v>39</v>
      </c>
      <c r="X128" t="s">
        <v>33</v>
      </c>
      <c r="Y128" t="s">
        <v>48</v>
      </c>
      <c r="Z128" t="s">
        <v>228</v>
      </c>
    </row>
    <row r="129" spans="1:26" x14ac:dyDescent="0.3">
      <c r="A129" t="s">
        <v>861</v>
      </c>
      <c r="B129" t="s">
        <v>862</v>
      </c>
      <c r="C129" s="1" t="str">
        <f t="shared" si="10"/>
        <v>21:0401</v>
      </c>
      <c r="D129" s="1" t="str">
        <f t="shared" si="17"/>
        <v>21:0134</v>
      </c>
      <c r="E129" t="s">
        <v>863</v>
      </c>
      <c r="F129" t="s">
        <v>864</v>
      </c>
      <c r="H129">
        <v>56.651914099999999</v>
      </c>
      <c r="I129">
        <v>-109.4091554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82</v>
      </c>
      <c r="N129">
        <v>128</v>
      </c>
      <c r="O129" t="s">
        <v>193</v>
      </c>
      <c r="P129" t="s">
        <v>50</v>
      </c>
      <c r="Q129" t="s">
        <v>33</v>
      </c>
      <c r="R129" t="s">
        <v>50</v>
      </c>
      <c r="S129" t="s">
        <v>72</v>
      </c>
      <c r="T129" t="s">
        <v>36</v>
      </c>
      <c r="U129" t="s">
        <v>865</v>
      </c>
      <c r="V129" t="s">
        <v>221</v>
      </c>
      <c r="W129" t="s">
        <v>39</v>
      </c>
      <c r="X129" t="s">
        <v>33</v>
      </c>
      <c r="Y129" t="s">
        <v>48</v>
      </c>
      <c r="Z129" t="s">
        <v>866</v>
      </c>
    </row>
    <row r="130" spans="1:26" x14ac:dyDescent="0.3">
      <c r="A130" t="s">
        <v>867</v>
      </c>
      <c r="B130" t="s">
        <v>868</v>
      </c>
      <c r="C130" s="1" t="str">
        <f t="shared" ref="C130:C193" si="20">HYPERLINK("http://geochem.nrcan.gc.ca/cdogs/content/bdl/bdl210401_e.htm", "21:0401")</f>
        <v>21:0401</v>
      </c>
      <c r="D130" s="1" t="str">
        <f t="shared" si="17"/>
        <v>21:0134</v>
      </c>
      <c r="E130" t="s">
        <v>869</v>
      </c>
      <c r="F130" t="s">
        <v>870</v>
      </c>
      <c r="H130">
        <v>56.683202399999999</v>
      </c>
      <c r="I130">
        <v>-109.3717717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91</v>
      </c>
      <c r="N130">
        <v>129</v>
      </c>
      <c r="O130" t="s">
        <v>239</v>
      </c>
      <c r="P130" t="s">
        <v>72</v>
      </c>
      <c r="Q130" t="s">
        <v>33</v>
      </c>
      <c r="R130" t="s">
        <v>50</v>
      </c>
      <c r="S130" t="s">
        <v>49</v>
      </c>
      <c r="T130" t="s">
        <v>36</v>
      </c>
      <c r="U130" t="s">
        <v>255</v>
      </c>
      <c r="V130" t="s">
        <v>64</v>
      </c>
      <c r="W130" t="s">
        <v>39</v>
      </c>
      <c r="X130" t="s">
        <v>33</v>
      </c>
      <c r="Y130" t="s">
        <v>48</v>
      </c>
      <c r="Z130" t="s">
        <v>552</v>
      </c>
    </row>
    <row r="131" spans="1:26" x14ac:dyDescent="0.3">
      <c r="A131" t="s">
        <v>871</v>
      </c>
      <c r="B131" t="s">
        <v>872</v>
      </c>
      <c r="C131" s="1" t="str">
        <f t="shared" si="20"/>
        <v>21:0401</v>
      </c>
      <c r="D131" s="1" t="str">
        <f t="shared" si="17"/>
        <v>21:0134</v>
      </c>
      <c r="E131" t="s">
        <v>873</v>
      </c>
      <c r="F131" t="s">
        <v>874</v>
      </c>
      <c r="H131">
        <v>56.688865399999997</v>
      </c>
      <c r="I131">
        <v>-109.3884766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100</v>
      </c>
      <c r="N131">
        <v>130</v>
      </c>
      <c r="O131" t="s">
        <v>71</v>
      </c>
      <c r="P131" t="s">
        <v>50</v>
      </c>
      <c r="Q131" t="s">
        <v>33</v>
      </c>
      <c r="R131" t="s">
        <v>35</v>
      </c>
      <c r="S131" t="s">
        <v>33</v>
      </c>
      <c r="T131" t="s">
        <v>36</v>
      </c>
      <c r="U131" t="s">
        <v>235</v>
      </c>
      <c r="V131" t="s">
        <v>808</v>
      </c>
      <c r="W131" t="s">
        <v>39</v>
      </c>
      <c r="X131" t="s">
        <v>49</v>
      </c>
      <c r="Y131" t="s">
        <v>76</v>
      </c>
      <c r="Z131" t="s">
        <v>875</v>
      </c>
    </row>
    <row r="132" spans="1:26" x14ac:dyDescent="0.3">
      <c r="A132" t="s">
        <v>876</v>
      </c>
      <c r="B132" t="s">
        <v>877</v>
      </c>
      <c r="C132" s="1" t="str">
        <f t="shared" si="20"/>
        <v>21:0401</v>
      </c>
      <c r="D132" s="1" t="str">
        <f t="shared" si="17"/>
        <v>21:0134</v>
      </c>
      <c r="E132" t="s">
        <v>878</v>
      </c>
      <c r="F132" t="s">
        <v>879</v>
      </c>
      <c r="H132">
        <v>56.7076882</v>
      </c>
      <c r="I132">
        <v>-109.3211476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109</v>
      </c>
      <c r="N132">
        <v>131</v>
      </c>
      <c r="O132" t="s">
        <v>445</v>
      </c>
      <c r="P132" t="s">
        <v>50</v>
      </c>
      <c r="Q132" t="s">
        <v>33</v>
      </c>
      <c r="R132" t="s">
        <v>35</v>
      </c>
      <c r="S132" t="s">
        <v>33</v>
      </c>
      <c r="T132" t="s">
        <v>36</v>
      </c>
      <c r="U132" t="s">
        <v>823</v>
      </c>
      <c r="V132" t="s">
        <v>797</v>
      </c>
      <c r="W132" t="s">
        <v>39</v>
      </c>
      <c r="X132" t="s">
        <v>73</v>
      </c>
      <c r="Y132" t="s">
        <v>76</v>
      </c>
      <c r="Z132" t="s">
        <v>880</v>
      </c>
    </row>
    <row r="133" spans="1:26" x14ac:dyDescent="0.3">
      <c r="A133" t="s">
        <v>881</v>
      </c>
      <c r="B133" t="s">
        <v>882</v>
      </c>
      <c r="C133" s="1" t="str">
        <f t="shared" si="20"/>
        <v>21:0401</v>
      </c>
      <c r="D133" s="1" t="str">
        <f t="shared" si="17"/>
        <v>21:0134</v>
      </c>
      <c r="E133" t="s">
        <v>820</v>
      </c>
      <c r="F133" t="s">
        <v>883</v>
      </c>
      <c r="H133">
        <v>56.671156799999999</v>
      </c>
      <c r="I133">
        <v>-109.123952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884</v>
      </c>
      <c r="N133">
        <v>132</v>
      </c>
      <c r="O133" t="s">
        <v>71</v>
      </c>
      <c r="P133" t="s">
        <v>50</v>
      </c>
      <c r="Q133" t="s">
        <v>33</v>
      </c>
      <c r="R133" t="s">
        <v>140</v>
      </c>
      <c r="S133" t="s">
        <v>33</v>
      </c>
      <c r="T133" t="s">
        <v>36</v>
      </c>
      <c r="U133" t="s">
        <v>235</v>
      </c>
      <c r="V133" t="s">
        <v>64</v>
      </c>
      <c r="W133" t="s">
        <v>39</v>
      </c>
      <c r="X133" t="s">
        <v>73</v>
      </c>
      <c r="Y133" t="s">
        <v>76</v>
      </c>
      <c r="Z133" t="s">
        <v>885</v>
      </c>
    </row>
    <row r="134" spans="1:26" x14ac:dyDescent="0.3">
      <c r="A134" t="s">
        <v>886</v>
      </c>
      <c r="B134" t="s">
        <v>887</v>
      </c>
      <c r="C134" s="1" t="str">
        <f t="shared" si="20"/>
        <v>21:0401</v>
      </c>
      <c r="D134" s="1" t="str">
        <f t="shared" si="17"/>
        <v>21:0134</v>
      </c>
      <c r="E134" t="s">
        <v>888</v>
      </c>
      <c r="F134" t="s">
        <v>889</v>
      </c>
      <c r="H134">
        <v>56.697536100000001</v>
      </c>
      <c r="I134">
        <v>-109.0908673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118</v>
      </c>
      <c r="N134">
        <v>133</v>
      </c>
      <c r="O134" t="s">
        <v>318</v>
      </c>
      <c r="P134" t="s">
        <v>72</v>
      </c>
      <c r="Q134" t="s">
        <v>33</v>
      </c>
      <c r="R134" t="s">
        <v>72</v>
      </c>
      <c r="S134" t="s">
        <v>49</v>
      </c>
      <c r="T134" t="s">
        <v>287</v>
      </c>
      <c r="U134" t="s">
        <v>119</v>
      </c>
      <c r="V134" t="s">
        <v>52</v>
      </c>
      <c r="W134" t="s">
        <v>39</v>
      </c>
      <c r="X134" t="s">
        <v>49</v>
      </c>
      <c r="Y134" t="s">
        <v>48</v>
      </c>
      <c r="Z134" t="s">
        <v>890</v>
      </c>
    </row>
    <row r="135" spans="1:26" x14ac:dyDescent="0.3">
      <c r="A135" t="s">
        <v>891</v>
      </c>
      <c r="B135" t="s">
        <v>892</v>
      </c>
      <c r="C135" s="1" t="str">
        <f t="shared" si="20"/>
        <v>21:0401</v>
      </c>
      <c r="D135" s="1" t="str">
        <f>HYPERLINK("http://geochem.nrcan.gc.ca/cdogs/content/svy/svy_e.htm", "")</f>
        <v/>
      </c>
      <c r="G135" s="1" t="str">
        <f>HYPERLINK("http://geochem.nrcan.gc.ca/cdogs/content/cr_/cr_00033_e.htm", "33")</f>
        <v>33</v>
      </c>
      <c r="J135" t="s">
        <v>197</v>
      </c>
      <c r="K135" t="s">
        <v>198</v>
      </c>
      <c r="L135">
        <v>7</v>
      </c>
      <c r="M135" t="s">
        <v>199</v>
      </c>
      <c r="N135">
        <v>134</v>
      </c>
      <c r="O135" t="s">
        <v>893</v>
      </c>
      <c r="P135" t="s">
        <v>53</v>
      </c>
      <c r="Q135" t="s">
        <v>323</v>
      </c>
      <c r="R135" t="s">
        <v>190</v>
      </c>
      <c r="S135" t="s">
        <v>48</v>
      </c>
      <c r="T135" t="s">
        <v>287</v>
      </c>
      <c r="U135" t="s">
        <v>894</v>
      </c>
      <c r="V135" t="s">
        <v>310</v>
      </c>
      <c r="W135" t="s">
        <v>49</v>
      </c>
      <c r="X135" t="s">
        <v>33</v>
      </c>
      <c r="Y135" t="s">
        <v>40</v>
      </c>
      <c r="Z135" t="s">
        <v>895</v>
      </c>
    </row>
    <row r="136" spans="1:26" x14ac:dyDescent="0.3">
      <c r="A136" t="s">
        <v>896</v>
      </c>
      <c r="B136" t="s">
        <v>897</v>
      </c>
      <c r="C136" s="1" t="str">
        <f t="shared" si="20"/>
        <v>21:0401</v>
      </c>
      <c r="D136" s="1" t="str">
        <f t="shared" ref="D136:D149" si="21">HYPERLINK("http://geochem.nrcan.gc.ca/cdogs/content/svy/svy210134_e.htm", "21:0134")</f>
        <v>21:0134</v>
      </c>
      <c r="E136" t="s">
        <v>898</v>
      </c>
      <c r="F136" t="s">
        <v>899</v>
      </c>
      <c r="H136">
        <v>56.717927500000002</v>
      </c>
      <c r="I136">
        <v>-109.077674</v>
      </c>
      <c r="J136" s="1" t="str">
        <f t="shared" ref="J136:J149" si="22">HYPERLINK("http://geochem.nrcan.gc.ca/cdogs/content/kwd/kwd020027_e.htm", "NGR lake sediment grab sample")</f>
        <v>NGR lake sediment grab sample</v>
      </c>
      <c r="K136" s="1" t="str">
        <f t="shared" ref="K136:K149" si="23">HYPERLINK("http://geochem.nrcan.gc.ca/cdogs/content/kwd/kwd080006_e.htm", "&lt;177 micron (NGR)")</f>
        <v>&lt;177 micron (NGR)</v>
      </c>
      <c r="L136">
        <v>7</v>
      </c>
      <c r="M136" t="s">
        <v>128</v>
      </c>
      <c r="N136">
        <v>135</v>
      </c>
      <c r="O136" t="s">
        <v>139</v>
      </c>
      <c r="P136" t="s">
        <v>50</v>
      </c>
      <c r="Q136" t="s">
        <v>33</v>
      </c>
      <c r="R136" t="s">
        <v>72</v>
      </c>
      <c r="S136" t="s">
        <v>73</v>
      </c>
      <c r="T136" t="s">
        <v>36</v>
      </c>
      <c r="U136" t="s">
        <v>272</v>
      </c>
      <c r="V136" t="s">
        <v>75</v>
      </c>
      <c r="W136" t="s">
        <v>39</v>
      </c>
      <c r="X136" t="s">
        <v>33</v>
      </c>
      <c r="Y136" t="s">
        <v>48</v>
      </c>
      <c r="Z136" t="s">
        <v>608</v>
      </c>
    </row>
    <row r="137" spans="1:26" x14ac:dyDescent="0.3">
      <c r="A137" t="s">
        <v>900</v>
      </c>
      <c r="B137" t="s">
        <v>901</v>
      </c>
      <c r="C137" s="1" t="str">
        <f t="shared" si="20"/>
        <v>21:0401</v>
      </c>
      <c r="D137" s="1" t="str">
        <f t="shared" si="21"/>
        <v>21:0134</v>
      </c>
      <c r="E137" t="s">
        <v>902</v>
      </c>
      <c r="F137" t="s">
        <v>903</v>
      </c>
      <c r="H137">
        <v>56.727345900000003</v>
      </c>
      <c r="I137">
        <v>-109.0517589</v>
      </c>
      <c r="J137" s="1" t="str">
        <f t="shared" si="22"/>
        <v>NGR lake sediment grab sample</v>
      </c>
      <c r="K137" s="1" t="str">
        <f t="shared" si="23"/>
        <v>&lt;177 micron (NGR)</v>
      </c>
      <c r="L137">
        <v>7</v>
      </c>
      <c r="M137" t="s">
        <v>138</v>
      </c>
      <c r="N137">
        <v>136</v>
      </c>
      <c r="O137" t="s">
        <v>893</v>
      </c>
      <c r="P137" t="s">
        <v>192</v>
      </c>
      <c r="Q137" t="s">
        <v>33</v>
      </c>
      <c r="R137" t="s">
        <v>48</v>
      </c>
      <c r="S137" t="s">
        <v>180</v>
      </c>
      <c r="T137" t="s">
        <v>36</v>
      </c>
      <c r="U137" t="s">
        <v>37</v>
      </c>
      <c r="V137" t="s">
        <v>173</v>
      </c>
      <c r="W137" t="s">
        <v>39</v>
      </c>
      <c r="X137" t="s">
        <v>33</v>
      </c>
      <c r="Y137" t="s">
        <v>122</v>
      </c>
      <c r="Z137" t="s">
        <v>904</v>
      </c>
    </row>
    <row r="138" spans="1:26" x14ac:dyDescent="0.3">
      <c r="A138" t="s">
        <v>905</v>
      </c>
      <c r="B138" t="s">
        <v>906</v>
      </c>
      <c r="C138" s="1" t="str">
        <f t="shared" si="20"/>
        <v>21:0401</v>
      </c>
      <c r="D138" s="1" t="str">
        <f t="shared" si="21"/>
        <v>21:0134</v>
      </c>
      <c r="E138" t="s">
        <v>907</v>
      </c>
      <c r="F138" t="s">
        <v>908</v>
      </c>
      <c r="H138">
        <v>56.741190600000003</v>
      </c>
      <c r="I138">
        <v>-109.01575510000001</v>
      </c>
      <c r="J138" s="1" t="str">
        <f t="shared" si="22"/>
        <v>NGR lake sediment grab sample</v>
      </c>
      <c r="K138" s="1" t="str">
        <f t="shared" si="23"/>
        <v>&lt;177 micron (NGR)</v>
      </c>
      <c r="L138">
        <v>7</v>
      </c>
      <c r="M138" t="s">
        <v>170</v>
      </c>
      <c r="N138">
        <v>137</v>
      </c>
      <c r="O138" t="s">
        <v>549</v>
      </c>
      <c r="P138" t="s">
        <v>72</v>
      </c>
      <c r="Q138" t="s">
        <v>33</v>
      </c>
      <c r="R138" t="s">
        <v>72</v>
      </c>
      <c r="S138" t="s">
        <v>33</v>
      </c>
      <c r="T138" t="s">
        <v>36</v>
      </c>
      <c r="U138" t="s">
        <v>63</v>
      </c>
      <c r="V138" t="s">
        <v>221</v>
      </c>
      <c r="W138" t="s">
        <v>39</v>
      </c>
      <c r="X138" t="s">
        <v>33</v>
      </c>
      <c r="Y138" t="s">
        <v>76</v>
      </c>
      <c r="Z138" t="s">
        <v>723</v>
      </c>
    </row>
    <row r="139" spans="1:26" x14ac:dyDescent="0.3">
      <c r="A139" t="s">
        <v>909</v>
      </c>
      <c r="B139" t="s">
        <v>910</v>
      </c>
      <c r="C139" s="1" t="str">
        <f t="shared" si="20"/>
        <v>21:0401</v>
      </c>
      <c r="D139" s="1" t="str">
        <f t="shared" si="21"/>
        <v>21:0134</v>
      </c>
      <c r="E139" t="s">
        <v>911</v>
      </c>
      <c r="F139" t="s">
        <v>912</v>
      </c>
      <c r="H139">
        <v>56.738717000000001</v>
      </c>
      <c r="I139">
        <v>-109.1090859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179</v>
      </c>
      <c r="N139">
        <v>138</v>
      </c>
      <c r="O139" t="s">
        <v>913</v>
      </c>
      <c r="P139" t="s">
        <v>50</v>
      </c>
      <c r="Q139" t="s">
        <v>33</v>
      </c>
      <c r="R139" t="s">
        <v>62</v>
      </c>
      <c r="S139" t="s">
        <v>62</v>
      </c>
      <c r="T139" t="s">
        <v>36</v>
      </c>
      <c r="U139" t="s">
        <v>92</v>
      </c>
      <c r="V139" t="s">
        <v>287</v>
      </c>
      <c r="W139" t="s">
        <v>39</v>
      </c>
      <c r="X139" t="s">
        <v>33</v>
      </c>
      <c r="Y139" t="s">
        <v>48</v>
      </c>
      <c r="Z139" t="s">
        <v>914</v>
      </c>
    </row>
    <row r="140" spans="1:26" x14ac:dyDescent="0.3">
      <c r="A140" t="s">
        <v>915</v>
      </c>
      <c r="B140" t="s">
        <v>916</v>
      </c>
      <c r="C140" s="1" t="str">
        <f t="shared" si="20"/>
        <v>21:0401</v>
      </c>
      <c r="D140" s="1" t="str">
        <f t="shared" si="21"/>
        <v>21:0134</v>
      </c>
      <c r="E140" t="s">
        <v>917</v>
      </c>
      <c r="F140" t="s">
        <v>918</v>
      </c>
      <c r="H140">
        <v>56.786464299999999</v>
      </c>
      <c r="I140">
        <v>-109.08192699999999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188</v>
      </c>
      <c r="N140">
        <v>139</v>
      </c>
      <c r="O140" t="s">
        <v>254</v>
      </c>
      <c r="P140" t="s">
        <v>50</v>
      </c>
      <c r="Q140" t="s">
        <v>33</v>
      </c>
      <c r="R140" t="s">
        <v>62</v>
      </c>
      <c r="S140" t="s">
        <v>35</v>
      </c>
      <c r="T140" t="s">
        <v>36</v>
      </c>
      <c r="U140" t="s">
        <v>919</v>
      </c>
      <c r="V140" t="s">
        <v>722</v>
      </c>
      <c r="W140" t="s">
        <v>39</v>
      </c>
      <c r="X140" t="s">
        <v>33</v>
      </c>
      <c r="Y140" t="s">
        <v>48</v>
      </c>
      <c r="Z140" t="s">
        <v>920</v>
      </c>
    </row>
    <row r="141" spans="1:26" x14ac:dyDescent="0.3">
      <c r="A141" t="s">
        <v>921</v>
      </c>
      <c r="B141" t="s">
        <v>922</v>
      </c>
      <c r="C141" s="1" t="str">
        <f t="shared" si="20"/>
        <v>21:0401</v>
      </c>
      <c r="D141" s="1" t="str">
        <f t="shared" si="21"/>
        <v>21:0134</v>
      </c>
      <c r="E141" t="s">
        <v>923</v>
      </c>
      <c r="F141" t="s">
        <v>924</v>
      </c>
      <c r="H141">
        <v>56.854013100000003</v>
      </c>
      <c r="I141">
        <v>-108.99846700000001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209</v>
      </c>
      <c r="N141">
        <v>140</v>
      </c>
      <c r="O141" t="s">
        <v>152</v>
      </c>
      <c r="P141" t="s">
        <v>50</v>
      </c>
      <c r="Q141" t="s">
        <v>33</v>
      </c>
      <c r="R141" t="s">
        <v>35</v>
      </c>
      <c r="S141" t="s">
        <v>49</v>
      </c>
      <c r="T141" t="s">
        <v>36</v>
      </c>
      <c r="U141" t="s">
        <v>235</v>
      </c>
      <c r="V141" t="s">
        <v>256</v>
      </c>
      <c r="W141" t="s">
        <v>39</v>
      </c>
      <c r="X141" t="s">
        <v>33</v>
      </c>
      <c r="Y141" t="s">
        <v>280</v>
      </c>
      <c r="Z141" t="s">
        <v>499</v>
      </c>
    </row>
    <row r="142" spans="1:26" x14ac:dyDescent="0.3">
      <c r="A142" t="s">
        <v>925</v>
      </c>
      <c r="B142" t="s">
        <v>926</v>
      </c>
      <c r="C142" s="1" t="str">
        <f t="shared" si="20"/>
        <v>21:0401</v>
      </c>
      <c r="D142" s="1" t="str">
        <f t="shared" si="21"/>
        <v>21:0134</v>
      </c>
      <c r="E142" t="s">
        <v>927</v>
      </c>
      <c r="F142" t="s">
        <v>928</v>
      </c>
      <c r="H142">
        <v>56.854172400000003</v>
      </c>
      <c r="I142">
        <v>-109.0899636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30</v>
      </c>
      <c r="N142">
        <v>141</v>
      </c>
      <c r="O142" t="s">
        <v>929</v>
      </c>
      <c r="P142" t="s">
        <v>50</v>
      </c>
      <c r="Q142" t="s">
        <v>33</v>
      </c>
      <c r="R142" t="s">
        <v>35</v>
      </c>
      <c r="S142" t="s">
        <v>73</v>
      </c>
      <c r="T142" t="s">
        <v>36</v>
      </c>
      <c r="U142" t="s">
        <v>511</v>
      </c>
      <c r="V142" t="s">
        <v>468</v>
      </c>
      <c r="W142" t="s">
        <v>39</v>
      </c>
      <c r="X142" t="s">
        <v>33</v>
      </c>
      <c r="Y142" t="s">
        <v>53</v>
      </c>
      <c r="Z142" t="s">
        <v>730</v>
      </c>
    </row>
    <row r="143" spans="1:26" x14ac:dyDescent="0.3">
      <c r="A143" t="s">
        <v>930</v>
      </c>
      <c r="B143" t="s">
        <v>931</v>
      </c>
      <c r="C143" s="1" t="str">
        <f t="shared" si="20"/>
        <v>21:0401</v>
      </c>
      <c r="D143" s="1" t="str">
        <f t="shared" si="21"/>
        <v>21:0134</v>
      </c>
      <c r="E143" t="s">
        <v>932</v>
      </c>
      <c r="F143" t="s">
        <v>933</v>
      </c>
      <c r="H143">
        <v>56.872921300000002</v>
      </c>
      <c r="I143">
        <v>-108.9851172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46</v>
      </c>
      <c r="N143">
        <v>142</v>
      </c>
      <c r="O143" t="s">
        <v>104</v>
      </c>
      <c r="P143" t="s">
        <v>323</v>
      </c>
      <c r="Q143" t="s">
        <v>33</v>
      </c>
      <c r="R143" t="s">
        <v>32</v>
      </c>
      <c r="S143" t="s">
        <v>35</v>
      </c>
      <c r="T143" t="s">
        <v>36</v>
      </c>
      <c r="U143" t="s">
        <v>345</v>
      </c>
      <c r="V143" t="s">
        <v>773</v>
      </c>
      <c r="W143" t="s">
        <v>39</v>
      </c>
      <c r="X143" t="s">
        <v>33</v>
      </c>
      <c r="Y143" t="s">
        <v>149</v>
      </c>
      <c r="Z143" t="s">
        <v>644</v>
      </c>
    </row>
    <row r="144" spans="1:26" x14ac:dyDescent="0.3">
      <c r="A144" t="s">
        <v>934</v>
      </c>
      <c r="B144" t="s">
        <v>935</v>
      </c>
      <c r="C144" s="1" t="str">
        <f t="shared" si="20"/>
        <v>21:0401</v>
      </c>
      <c r="D144" s="1" t="str">
        <f t="shared" si="21"/>
        <v>21:0134</v>
      </c>
      <c r="E144" t="s">
        <v>936</v>
      </c>
      <c r="F144" t="s">
        <v>937</v>
      </c>
      <c r="H144">
        <v>56.868905300000002</v>
      </c>
      <c r="I144">
        <v>-109.0227934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59</v>
      </c>
      <c r="N144">
        <v>143</v>
      </c>
      <c r="O144" t="s">
        <v>938</v>
      </c>
      <c r="P144" t="s">
        <v>192</v>
      </c>
      <c r="Q144" t="s">
        <v>33</v>
      </c>
      <c r="R144" t="s">
        <v>48</v>
      </c>
      <c r="S144" t="s">
        <v>72</v>
      </c>
      <c r="T144" t="s">
        <v>36</v>
      </c>
      <c r="U144" t="s">
        <v>37</v>
      </c>
      <c r="V144" t="s">
        <v>773</v>
      </c>
      <c r="W144" t="s">
        <v>39</v>
      </c>
      <c r="X144" t="s">
        <v>33</v>
      </c>
      <c r="Y144" t="s">
        <v>40</v>
      </c>
      <c r="Z144" t="s">
        <v>644</v>
      </c>
    </row>
    <row r="145" spans="1:26" x14ac:dyDescent="0.3">
      <c r="A145" t="s">
        <v>939</v>
      </c>
      <c r="B145" t="s">
        <v>940</v>
      </c>
      <c r="C145" s="1" t="str">
        <f t="shared" si="20"/>
        <v>21:0401</v>
      </c>
      <c r="D145" s="1" t="str">
        <f t="shared" si="21"/>
        <v>21:0134</v>
      </c>
      <c r="E145" t="s">
        <v>941</v>
      </c>
      <c r="F145" t="s">
        <v>942</v>
      </c>
      <c r="H145">
        <v>56.8596979</v>
      </c>
      <c r="I145">
        <v>-109.05329810000001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70</v>
      </c>
      <c r="N145">
        <v>144</v>
      </c>
      <c r="O145" t="s">
        <v>346</v>
      </c>
      <c r="P145" t="s">
        <v>72</v>
      </c>
      <c r="Q145" t="s">
        <v>33</v>
      </c>
      <c r="R145" t="s">
        <v>35</v>
      </c>
      <c r="S145" t="s">
        <v>49</v>
      </c>
      <c r="T145" t="s">
        <v>36</v>
      </c>
      <c r="U145" t="s">
        <v>235</v>
      </c>
      <c r="V145" t="s">
        <v>64</v>
      </c>
      <c r="W145" t="s">
        <v>39</v>
      </c>
      <c r="X145" t="s">
        <v>33</v>
      </c>
      <c r="Y145" t="s">
        <v>53</v>
      </c>
      <c r="Z145" t="s">
        <v>943</v>
      </c>
    </row>
    <row r="146" spans="1:26" x14ac:dyDescent="0.3">
      <c r="A146" t="s">
        <v>944</v>
      </c>
      <c r="B146" t="s">
        <v>945</v>
      </c>
      <c r="C146" s="1" t="str">
        <f t="shared" si="20"/>
        <v>21:0401</v>
      </c>
      <c r="D146" s="1" t="str">
        <f t="shared" si="21"/>
        <v>21:0134</v>
      </c>
      <c r="E146" t="s">
        <v>946</v>
      </c>
      <c r="F146" t="s">
        <v>947</v>
      </c>
      <c r="H146">
        <v>56.836374800000002</v>
      </c>
      <c r="I146">
        <v>-109.0821127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148</v>
      </c>
      <c r="N146">
        <v>145</v>
      </c>
      <c r="O146" t="s">
        <v>323</v>
      </c>
      <c r="P146" t="s">
        <v>72</v>
      </c>
      <c r="Q146" t="s">
        <v>33</v>
      </c>
      <c r="R146" t="s">
        <v>35</v>
      </c>
      <c r="S146" t="s">
        <v>49</v>
      </c>
      <c r="T146" t="s">
        <v>36</v>
      </c>
      <c r="U146" t="s">
        <v>235</v>
      </c>
      <c r="V146" t="s">
        <v>745</v>
      </c>
      <c r="W146" t="s">
        <v>39</v>
      </c>
      <c r="X146" t="s">
        <v>33</v>
      </c>
      <c r="Y146" t="s">
        <v>122</v>
      </c>
      <c r="Z146" t="s">
        <v>83</v>
      </c>
    </row>
    <row r="147" spans="1:26" x14ac:dyDescent="0.3">
      <c r="A147" t="s">
        <v>948</v>
      </c>
      <c r="B147" t="s">
        <v>949</v>
      </c>
      <c r="C147" s="1" t="str">
        <f t="shared" si="20"/>
        <v>21:0401</v>
      </c>
      <c r="D147" s="1" t="str">
        <f t="shared" si="21"/>
        <v>21:0134</v>
      </c>
      <c r="E147" t="s">
        <v>927</v>
      </c>
      <c r="F147" t="s">
        <v>950</v>
      </c>
      <c r="H147">
        <v>56.854172400000003</v>
      </c>
      <c r="I147">
        <v>-109.0899636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164</v>
      </c>
      <c r="N147">
        <v>146</v>
      </c>
      <c r="O147" t="s">
        <v>549</v>
      </c>
      <c r="P147" t="s">
        <v>50</v>
      </c>
      <c r="Q147" t="s">
        <v>33</v>
      </c>
      <c r="R147" t="s">
        <v>35</v>
      </c>
      <c r="S147" t="s">
        <v>73</v>
      </c>
      <c r="T147" t="s">
        <v>36</v>
      </c>
      <c r="U147" t="s">
        <v>220</v>
      </c>
      <c r="V147" t="s">
        <v>951</v>
      </c>
      <c r="W147" t="s">
        <v>39</v>
      </c>
      <c r="X147" t="s">
        <v>33</v>
      </c>
      <c r="Y147" t="s">
        <v>53</v>
      </c>
      <c r="Z147" t="s">
        <v>952</v>
      </c>
    </row>
    <row r="148" spans="1:26" x14ac:dyDescent="0.3">
      <c r="A148" t="s">
        <v>953</v>
      </c>
      <c r="B148" t="s">
        <v>954</v>
      </c>
      <c r="C148" s="1" t="str">
        <f t="shared" si="20"/>
        <v>21:0401</v>
      </c>
      <c r="D148" s="1" t="str">
        <f t="shared" si="21"/>
        <v>21:0134</v>
      </c>
      <c r="E148" t="s">
        <v>927</v>
      </c>
      <c r="F148" t="s">
        <v>955</v>
      </c>
      <c r="H148">
        <v>56.854172400000003</v>
      </c>
      <c r="I148">
        <v>-109.0899636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157</v>
      </c>
      <c r="N148">
        <v>147</v>
      </c>
      <c r="O148" t="s">
        <v>171</v>
      </c>
      <c r="P148" t="s">
        <v>50</v>
      </c>
      <c r="Q148" t="s">
        <v>33</v>
      </c>
      <c r="R148" t="s">
        <v>35</v>
      </c>
      <c r="S148" t="s">
        <v>72</v>
      </c>
      <c r="T148" t="s">
        <v>36</v>
      </c>
      <c r="U148" t="s">
        <v>511</v>
      </c>
      <c r="V148" t="s">
        <v>468</v>
      </c>
      <c r="W148" t="s">
        <v>39</v>
      </c>
      <c r="X148" t="s">
        <v>33</v>
      </c>
      <c r="Y148" t="s">
        <v>53</v>
      </c>
      <c r="Z148" t="s">
        <v>201</v>
      </c>
    </row>
    <row r="149" spans="1:26" x14ac:dyDescent="0.3">
      <c r="A149" t="s">
        <v>956</v>
      </c>
      <c r="B149" t="s">
        <v>957</v>
      </c>
      <c r="C149" s="1" t="str">
        <f t="shared" si="20"/>
        <v>21:0401</v>
      </c>
      <c r="D149" s="1" t="str">
        <f t="shared" si="21"/>
        <v>21:0134</v>
      </c>
      <c r="E149" t="s">
        <v>958</v>
      </c>
      <c r="F149" t="s">
        <v>959</v>
      </c>
      <c r="H149">
        <v>56.907496700000003</v>
      </c>
      <c r="I149">
        <v>-109.1145815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82</v>
      </c>
      <c r="N149">
        <v>148</v>
      </c>
      <c r="O149" t="s">
        <v>549</v>
      </c>
      <c r="P149" t="s">
        <v>72</v>
      </c>
      <c r="Q149" t="s">
        <v>33</v>
      </c>
      <c r="R149" t="s">
        <v>72</v>
      </c>
      <c r="S149" t="s">
        <v>73</v>
      </c>
      <c r="T149" t="s">
        <v>36</v>
      </c>
      <c r="U149" t="s">
        <v>93</v>
      </c>
      <c r="V149" t="s">
        <v>85</v>
      </c>
      <c r="W149" t="s">
        <v>39</v>
      </c>
      <c r="X149" t="s">
        <v>33</v>
      </c>
      <c r="Y149" t="s">
        <v>76</v>
      </c>
      <c r="Z149" t="s">
        <v>960</v>
      </c>
    </row>
    <row r="150" spans="1:26" x14ac:dyDescent="0.3">
      <c r="A150" t="s">
        <v>961</v>
      </c>
      <c r="B150" t="s">
        <v>962</v>
      </c>
      <c r="C150" s="1" t="str">
        <f t="shared" si="20"/>
        <v>21:0401</v>
      </c>
      <c r="D150" s="1" t="str">
        <f>HYPERLINK("http://geochem.nrcan.gc.ca/cdogs/content/svy/svy_e.htm", "")</f>
        <v/>
      </c>
      <c r="G150" s="1" t="str">
        <f>HYPERLINK("http://geochem.nrcan.gc.ca/cdogs/content/cr_/cr_00033_e.htm", "33")</f>
        <v>33</v>
      </c>
      <c r="J150" t="s">
        <v>197</v>
      </c>
      <c r="K150" t="s">
        <v>198</v>
      </c>
      <c r="L150">
        <v>8</v>
      </c>
      <c r="M150" t="s">
        <v>199</v>
      </c>
      <c r="N150">
        <v>149</v>
      </c>
      <c r="O150" t="s">
        <v>963</v>
      </c>
      <c r="P150" t="s">
        <v>61</v>
      </c>
      <c r="Q150" t="s">
        <v>280</v>
      </c>
      <c r="R150" t="s">
        <v>190</v>
      </c>
      <c r="S150" t="s">
        <v>34</v>
      </c>
      <c r="T150" t="s">
        <v>36</v>
      </c>
      <c r="U150" t="s">
        <v>964</v>
      </c>
      <c r="V150" t="s">
        <v>310</v>
      </c>
      <c r="W150" t="s">
        <v>49</v>
      </c>
      <c r="X150" t="s">
        <v>33</v>
      </c>
      <c r="Y150" t="s">
        <v>152</v>
      </c>
      <c r="Z150" t="s">
        <v>965</v>
      </c>
    </row>
    <row r="151" spans="1:26" x14ac:dyDescent="0.3">
      <c r="A151" t="s">
        <v>966</v>
      </c>
      <c r="B151" t="s">
        <v>967</v>
      </c>
      <c r="C151" s="1" t="str">
        <f t="shared" si="20"/>
        <v>21:0401</v>
      </c>
      <c r="D151" s="1" t="str">
        <f t="shared" ref="D151:D156" si="24">HYPERLINK("http://geochem.nrcan.gc.ca/cdogs/content/svy/svy210134_e.htm", "21:0134")</f>
        <v>21:0134</v>
      </c>
      <c r="E151" t="s">
        <v>968</v>
      </c>
      <c r="F151" t="s">
        <v>969</v>
      </c>
      <c r="H151">
        <v>56.770612300000003</v>
      </c>
      <c r="I151">
        <v>-109.7229789</v>
      </c>
      <c r="J151" s="1" t="str">
        <f t="shared" ref="J151:J156" si="25">HYPERLINK("http://geochem.nrcan.gc.ca/cdogs/content/kwd/kwd020027_e.htm", "NGR lake sediment grab sample")</f>
        <v>NGR lake sediment grab sample</v>
      </c>
      <c r="K151" s="1" t="str">
        <f t="shared" ref="K151:K156" si="26">HYPERLINK("http://geochem.nrcan.gc.ca/cdogs/content/kwd/kwd080006_e.htm", "&lt;177 micron (NGR)")</f>
        <v>&lt;177 micron (NGR)</v>
      </c>
      <c r="L151">
        <v>9</v>
      </c>
      <c r="M151" t="s">
        <v>30</v>
      </c>
      <c r="N151">
        <v>150</v>
      </c>
      <c r="O151" t="s">
        <v>938</v>
      </c>
      <c r="P151" t="s">
        <v>49</v>
      </c>
      <c r="Q151" t="s">
        <v>33</v>
      </c>
      <c r="R151" t="s">
        <v>72</v>
      </c>
      <c r="S151" t="s">
        <v>33</v>
      </c>
      <c r="T151" t="s">
        <v>36</v>
      </c>
      <c r="U151" t="s">
        <v>261</v>
      </c>
      <c r="V151" t="s">
        <v>722</v>
      </c>
      <c r="W151" t="s">
        <v>39</v>
      </c>
      <c r="X151" t="s">
        <v>33</v>
      </c>
      <c r="Y151" t="s">
        <v>76</v>
      </c>
      <c r="Z151" t="s">
        <v>608</v>
      </c>
    </row>
    <row r="152" spans="1:26" x14ac:dyDescent="0.3">
      <c r="A152" t="s">
        <v>970</v>
      </c>
      <c r="B152" t="s">
        <v>971</v>
      </c>
      <c r="C152" s="1" t="str">
        <f t="shared" si="20"/>
        <v>21:0401</v>
      </c>
      <c r="D152" s="1" t="str">
        <f t="shared" si="24"/>
        <v>21:0134</v>
      </c>
      <c r="E152" t="s">
        <v>972</v>
      </c>
      <c r="F152" t="s">
        <v>973</v>
      </c>
      <c r="H152">
        <v>56.905693999999997</v>
      </c>
      <c r="I152">
        <v>-109.3491427</v>
      </c>
      <c r="J152" s="1" t="str">
        <f t="shared" si="25"/>
        <v>NGR lake sediment grab sample</v>
      </c>
      <c r="K152" s="1" t="str">
        <f t="shared" si="26"/>
        <v>&lt;177 micron (NGR)</v>
      </c>
      <c r="L152">
        <v>9</v>
      </c>
      <c r="M152" t="s">
        <v>46</v>
      </c>
      <c r="N152">
        <v>151</v>
      </c>
      <c r="O152" t="s">
        <v>509</v>
      </c>
      <c r="P152" t="s">
        <v>72</v>
      </c>
      <c r="Q152" t="s">
        <v>33</v>
      </c>
      <c r="R152" t="s">
        <v>35</v>
      </c>
      <c r="S152" t="s">
        <v>35</v>
      </c>
      <c r="T152" t="s">
        <v>36</v>
      </c>
      <c r="U152" t="s">
        <v>203</v>
      </c>
      <c r="V152" t="s">
        <v>256</v>
      </c>
      <c r="W152" t="s">
        <v>39</v>
      </c>
      <c r="X152" t="s">
        <v>33</v>
      </c>
      <c r="Y152" t="s">
        <v>76</v>
      </c>
      <c r="Z152" t="s">
        <v>974</v>
      </c>
    </row>
    <row r="153" spans="1:26" x14ac:dyDescent="0.3">
      <c r="A153" t="s">
        <v>975</v>
      </c>
      <c r="B153" t="s">
        <v>976</v>
      </c>
      <c r="C153" s="1" t="str">
        <f t="shared" si="20"/>
        <v>21:0401</v>
      </c>
      <c r="D153" s="1" t="str">
        <f t="shared" si="24"/>
        <v>21:0134</v>
      </c>
      <c r="E153" t="s">
        <v>977</v>
      </c>
      <c r="F153" t="s">
        <v>978</v>
      </c>
      <c r="H153">
        <v>56.897107900000002</v>
      </c>
      <c r="I153">
        <v>-109.34196849999999</v>
      </c>
      <c r="J153" s="1" t="str">
        <f t="shared" si="25"/>
        <v>NGR lake sediment grab sample</v>
      </c>
      <c r="K153" s="1" t="str">
        <f t="shared" si="26"/>
        <v>&lt;177 micron (NGR)</v>
      </c>
      <c r="L153">
        <v>9</v>
      </c>
      <c r="M153" t="s">
        <v>59</v>
      </c>
      <c r="N153">
        <v>152</v>
      </c>
      <c r="O153" t="s">
        <v>235</v>
      </c>
      <c r="P153" t="s">
        <v>50</v>
      </c>
      <c r="Q153" t="s">
        <v>33</v>
      </c>
      <c r="R153" t="s">
        <v>50</v>
      </c>
      <c r="S153" t="s">
        <v>72</v>
      </c>
      <c r="T153" t="s">
        <v>36</v>
      </c>
      <c r="U153" t="s">
        <v>979</v>
      </c>
      <c r="V153" t="s">
        <v>980</v>
      </c>
      <c r="W153" t="s">
        <v>39</v>
      </c>
      <c r="X153" t="s">
        <v>33</v>
      </c>
      <c r="Y153" t="s">
        <v>48</v>
      </c>
      <c r="Z153" t="s">
        <v>261</v>
      </c>
    </row>
    <row r="154" spans="1:26" x14ac:dyDescent="0.3">
      <c r="A154" t="s">
        <v>981</v>
      </c>
      <c r="B154" t="s">
        <v>982</v>
      </c>
      <c r="C154" s="1" t="str">
        <f t="shared" si="20"/>
        <v>21:0401</v>
      </c>
      <c r="D154" s="1" t="str">
        <f t="shared" si="24"/>
        <v>21:0134</v>
      </c>
      <c r="E154" t="s">
        <v>983</v>
      </c>
      <c r="F154" t="s">
        <v>984</v>
      </c>
      <c r="H154">
        <v>56.865799699999997</v>
      </c>
      <c r="I154">
        <v>-109.49912449999999</v>
      </c>
      <c r="J154" s="1" t="str">
        <f t="shared" si="25"/>
        <v>NGR lake sediment grab sample</v>
      </c>
      <c r="K154" s="1" t="str">
        <f t="shared" si="26"/>
        <v>&lt;177 micron (NGR)</v>
      </c>
      <c r="L154">
        <v>9</v>
      </c>
      <c r="M154" t="s">
        <v>70</v>
      </c>
      <c r="N154">
        <v>153</v>
      </c>
      <c r="O154" t="s">
        <v>567</v>
      </c>
      <c r="P154" t="s">
        <v>72</v>
      </c>
      <c r="Q154" t="s">
        <v>33</v>
      </c>
      <c r="R154" t="s">
        <v>49</v>
      </c>
      <c r="S154" t="s">
        <v>33</v>
      </c>
      <c r="T154" t="s">
        <v>36</v>
      </c>
      <c r="U154" t="s">
        <v>985</v>
      </c>
      <c r="V154" t="s">
        <v>986</v>
      </c>
      <c r="W154" t="s">
        <v>39</v>
      </c>
      <c r="X154" t="s">
        <v>33</v>
      </c>
      <c r="Y154" t="s">
        <v>76</v>
      </c>
      <c r="Z154" t="s">
        <v>987</v>
      </c>
    </row>
    <row r="155" spans="1:26" x14ac:dyDescent="0.3">
      <c r="A155" t="s">
        <v>988</v>
      </c>
      <c r="B155" t="s">
        <v>989</v>
      </c>
      <c r="C155" s="1" t="str">
        <f t="shared" si="20"/>
        <v>21:0401</v>
      </c>
      <c r="D155" s="1" t="str">
        <f t="shared" si="24"/>
        <v>21:0134</v>
      </c>
      <c r="E155" t="s">
        <v>990</v>
      </c>
      <c r="F155" t="s">
        <v>991</v>
      </c>
      <c r="H155">
        <v>56.873852499999998</v>
      </c>
      <c r="I155">
        <v>-109.5433014</v>
      </c>
      <c r="J155" s="1" t="str">
        <f t="shared" si="25"/>
        <v>NGR lake sediment grab sample</v>
      </c>
      <c r="K155" s="1" t="str">
        <f t="shared" si="26"/>
        <v>&lt;177 micron (NGR)</v>
      </c>
      <c r="L155">
        <v>9</v>
      </c>
      <c r="M155" t="s">
        <v>82</v>
      </c>
      <c r="N155">
        <v>154</v>
      </c>
      <c r="O155" t="s">
        <v>992</v>
      </c>
      <c r="P155" t="s">
        <v>50</v>
      </c>
      <c r="Q155" t="s">
        <v>33</v>
      </c>
      <c r="R155" t="s">
        <v>72</v>
      </c>
      <c r="S155" t="s">
        <v>72</v>
      </c>
      <c r="T155" t="s">
        <v>36</v>
      </c>
      <c r="U155" t="s">
        <v>272</v>
      </c>
      <c r="V155" t="s">
        <v>75</v>
      </c>
      <c r="W155" t="s">
        <v>39</v>
      </c>
      <c r="X155" t="s">
        <v>33</v>
      </c>
      <c r="Y155" t="s">
        <v>48</v>
      </c>
      <c r="Z155" t="s">
        <v>254</v>
      </c>
    </row>
    <row r="156" spans="1:26" x14ac:dyDescent="0.3">
      <c r="A156" t="s">
        <v>993</v>
      </c>
      <c r="B156" t="s">
        <v>994</v>
      </c>
      <c r="C156" s="1" t="str">
        <f t="shared" si="20"/>
        <v>21:0401</v>
      </c>
      <c r="D156" s="1" t="str">
        <f t="shared" si="24"/>
        <v>21:0134</v>
      </c>
      <c r="E156" t="s">
        <v>995</v>
      </c>
      <c r="F156" t="s">
        <v>996</v>
      </c>
      <c r="H156">
        <v>56.875126199999997</v>
      </c>
      <c r="I156">
        <v>-109.6214074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9</v>
      </c>
      <c r="M156" t="s">
        <v>91</v>
      </c>
      <c r="N156">
        <v>155</v>
      </c>
      <c r="O156" t="s">
        <v>492</v>
      </c>
      <c r="P156" t="s">
        <v>34</v>
      </c>
      <c r="Q156" t="s">
        <v>33</v>
      </c>
      <c r="R156" t="s">
        <v>50</v>
      </c>
      <c r="S156" t="s">
        <v>35</v>
      </c>
      <c r="T156" t="s">
        <v>36</v>
      </c>
      <c r="U156" t="s">
        <v>92</v>
      </c>
      <c r="V156" t="s">
        <v>797</v>
      </c>
      <c r="W156" t="s">
        <v>39</v>
      </c>
      <c r="X156" t="s">
        <v>33</v>
      </c>
      <c r="Y156" t="s">
        <v>53</v>
      </c>
      <c r="Z156" t="s">
        <v>974</v>
      </c>
    </row>
    <row r="157" spans="1:26" x14ac:dyDescent="0.3">
      <c r="A157" t="s">
        <v>997</v>
      </c>
      <c r="B157" t="s">
        <v>998</v>
      </c>
      <c r="C157" s="1" t="str">
        <f t="shared" si="20"/>
        <v>21:0401</v>
      </c>
      <c r="D157" s="1" t="str">
        <f>HYPERLINK("http://geochem.nrcan.gc.ca/cdogs/content/svy/svy_e.htm", "")</f>
        <v/>
      </c>
      <c r="G157" s="1" t="str">
        <f>HYPERLINK("http://geochem.nrcan.gc.ca/cdogs/content/cr_/cr_00034_e.htm", "34")</f>
        <v>34</v>
      </c>
      <c r="J157" t="s">
        <v>197</v>
      </c>
      <c r="K157" t="s">
        <v>198</v>
      </c>
      <c r="L157">
        <v>9</v>
      </c>
      <c r="M157" t="s">
        <v>199</v>
      </c>
      <c r="N157">
        <v>156</v>
      </c>
      <c r="O157" t="s">
        <v>586</v>
      </c>
      <c r="P157" t="s">
        <v>445</v>
      </c>
      <c r="Q157" t="s">
        <v>32</v>
      </c>
      <c r="R157" t="s">
        <v>240</v>
      </c>
      <c r="S157" t="s">
        <v>48</v>
      </c>
      <c r="T157" t="s">
        <v>36</v>
      </c>
      <c r="U157" t="s">
        <v>596</v>
      </c>
      <c r="V157" t="s">
        <v>404</v>
      </c>
      <c r="W157" t="s">
        <v>61</v>
      </c>
      <c r="X157" t="s">
        <v>50</v>
      </c>
      <c r="Y157" t="s">
        <v>152</v>
      </c>
      <c r="Z157" t="s">
        <v>999</v>
      </c>
    </row>
    <row r="158" spans="1:26" x14ac:dyDescent="0.3">
      <c r="A158" t="s">
        <v>1000</v>
      </c>
      <c r="B158" t="s">
        <v>1001</v>
      </c>
      <c r="C158" s="1" t="str">
        <f t="shared" si="20"/>
        <v>21:0401</v>
      </c>
      <c r="D158" s="1" t="str">
        <f t="shared" ref="D158:D171" si="27">HYPERLINK("http://geochem.nrcan.gc.ca/cdogs/content/svy/svy210134_e.htm", "21:0134")</f>
        <v>21:0134</v>
      </c>
      <c r="E158" t="s">
        <v>1002</v>
      </c>
      <c r="F158" t="s">
        <v>1003</v>
      </c>
      <c r="H158">
        <v>56.878837400000002</v>
      </c>
      <c r="I158">
        <v>-109.6518927</v>
      </c>
      <c r="J158" s="1" t="str">
        <f t="shared" ref="J158:J171" si="28">HYPERLINK("http://geochem.nrcan.gc.ca/cdogs/content/kwd/kwd020027_e.htm", "NGR lake sediment grab sample")</f>
        <v>NGR lake sediment grab sample</v>
      </c>
      <c r="K158" s="1" t="str">
        <f t="shared" ref="K158:K171" si="29">HYPERLINK("http://geochem.nrcan.gc.ca/cdogs/content/kwd/kwd080006_e.htm", "&lt;177 micron (NGR)")</f>
        <v>&lt;177 micron (NGR)</v>
      </c>
      <c r="L158">
        <v>9</v>
      </c>
      <c r="M158" t="s">
        <v>100</v>
      </c>
      <c r="N158">
        <v>157</v>
      </c>
      <c r="O158" t="s">
        <v>913</v>
      </c>
      <c r="P158" t="s">
        <v>34</v>
      </c>
      <c r="Q158" t="s">
        <v>33</v>
      </c>
      <c r="R158" t="s">
        <v>35</v>
      </c>
      <c r="S158" t="s">
        <v>49</v>
      </c>
      <c r="T158" t="s">
        <v>36</v>
      </c>
      <c r="U158" t="s">
        <v>1004</v>
      </c>
      <c r="V158" t="s">
        <v>287</v>
      </c>
      <c r="W158" t="s">
        <v>39</v>
      </c>
      <c r="X158" t="s">
        <v>33</v>
      </c>
      <c r="Y158" t="s">
        <v>122</v>
      </c>
      <c r="Z158" t="s">
        <v>226</v>
      </c>
    </row>
    <row r="159" spans="1:26" x14ac:dyDescent="0.3">
      <c r="A159" t="s">
        <v>1005</v>
      </c>
      <c r="B159" t="s">
        <v>1006</v>
      </c>
      <c r="C159" s="1" t="str">
        <f t="shared" si="20"/>
        <v>21:0401</v>
      </c>
      <c r="D159" s="1" t="str">
        <f t="shared" si="27"/>
        <v>21:0134</v>
      </c>
      <c r="E159" t="s">
        <v>1007</v>
      </c>
      <c r="F159" t="s">
        <v>1008</v>
      </c>
      <c r="H159">
        <v>56.852528700000001</v>
      </c>
      <c r="I159">
        <v>-109.6188607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9</v>
      </c>
      <c r="M159" t="s">
        <v>109</v>
      </c>
      <c r="N159">
        <v>158</v>
      </c>
      <c r="O159" t="s">
        <v>83</v>
      </c>
      <c r="P159" t="s">
        <v>50</v>
      </c>
      <c r="Q159" t="s">
        <v>33</v>
      </c>
      <c r="R159" t="s">
        <v>49</v>
      </c>
      <c r="S159" t="s">
        <v>33</v>
      </c>
      <c r="T159" t="s">
        <v>36</v>
      </c>
      <c r="U159" t="s">
        <v>119</v>
      </c>
      <c r="V159" t="s">
        <v>256</v>
      </c>
      <c r="W159" t="s">
        <v>49</v>
      </c>
      <c r="X159" t="s">
        <v>33</v>
      </c>
      <c r="Y159" t="s">
        <v>302</v>
      </c>
      <c r="Z159" t="s">
        <v>1009</v>
      </c>
    </row>
    <row r="160" spans="1:26" x14ac:dyDescent="0.3">
      <c r="A160" t="s">
        <v>1010</v>
      </c>
      <c r="B160" t="s">
        <v>1011</v>
      </c>
      <c r="C160" s="1" t="str">
        <f t="shared" si="20"/>
        <v>21:0401</v>
      </c>
      <c r="D160" s="1" t="str">
        <f t="shared" si="27"/>
        <v>21:0134</v>
      </c>
      <c r="E160" t="s">
        <v>1012</v>
      </c>
      <c r="F160" t="s">
        <v>1013</v>
      </c>
      <c r="H160">
        <v>56.813304000000002</v>
      </c>
      <c r="I160">
        <v>-109.69752769999999</v>
      </c>
      <c r="J160" s="1" t="str">
        <f t="shared" si="28"/>
        <v>NGR lake sediment grab sample</v>
      </c>
      <c r="K160" s="1" t="str">
        <f t="shared" si="29"/>
        <v>&lt;177 micron (NGR)</v>
      </c>
      <c r="L160">
        <v>9</v>
      </c>
      <c r="M160" t="s">
        <v>118</v>
      </c>
      <c r="N160">
        <v>159</v>
      </c>
      <c r="O160" t="s">
        <v>239</v>
      </c>
      <c r="P160" t="s">
        <v>72</v>
      </c>
      <c r="Q160" t="s">
        <v>33</v>
      </c>
      <c r="R160" t="s">
        <v>49</v>
      </c>
      <c r="S160" t="s">
        <v>33</v>
      </c>
      <c r="T160" t="s">
        <v>36</v>
      </c>
      <c r="U160" t="s">
        <v>865</v>
      </c>
      <c r="V160" t="s">
        <v>1014</v>
      </c>
      <c r="W160" t="s">
        <v>39</v>
      </c>
      <c r="X160" t="s">
        <v>33</v>
      </c>
      <c r="Y160" t="s">
        <v>76</v>
      </c>
      <c r="Z160" t="s">
        <v>226</v>
      </c>
    </row>
    <row r="161" spans="1:26" x14ac:dyDescent="0.3">
      <c r="A161" t="s">
        <v>1015</v>
      </c>
      <c r="B161" t="s">
        <v>1016</v>
      </c>
      <c r="C161" s="1" t="str">
        <f t="shared" si="20"/>
        <v>21:0401</v>
      </c>
      <c r="D161" s="1" t="str">
        <f t="shared" si="27"/>
        <v>21:0134</v>
      </c>
      <c r="E161" t="s">
        <v>1017</v>
      </c>
      <c r="F161" t="s">
        <v>1018</v>
      </c>
      <c r="H161">
        <v>56.802496599999998</v>
      </c>
      <c r="I161">
        <v>-109.77470839999999</v>
      </c>
      <c r="J161" s="1" t="str">
        <f t="shared" si="28"/>
        <v>NGR lake sediment grab sample</v>
      </c>
      <c r="K161" s="1" t="str">
        <f t="shared" si="29"/>
        <v>&lt;177 micron (NGR)</v>
      </c>
      <c r="L161">
        <v>9</v>
      </c>
      <c r="M161" t="s">
        <v>128</v>
      </c>
      <c r="N161">
        <v>160</v>
      </c>
      <c r="O161" t="s">
        <v>455</v>
      </c>
      <c r="P161" t="s">
        <v>72</v>
      </c>
      <c r="Q161" t="s">
        <v>33</v>
      </c>
      <c r="R161" t="s">
        <v>35</v>
      </c>
      <c r="S161" t="s">
        <v>50</v>
      </c>
      <c r="T161" t="s">
        <v>36</v>
      </c>
      <c r="U161" t="s">
        <v>1019</v>
      </c>
      <c r="V161" t="s">
        <v>64</v>
      </c>
      <c r="W161" t="s">
        <v>39</v>
      </c>
      <c r="X161" t="s">
        <v>33</v>
      </c>
      <c r="Y161" t="s">
        <v>76</v>
      </c>
      <c r="Z161" t="s">
        <v>823</v>
      </c>
    </row>
    <row r="162" spans="1:26" x14ac:dyDescent="0.3">
      <c r="A162" t="s">
        <v>1020</v>
      </c>
      <c r="B162" t="s">
        <v>1021</v>
      </c>
      <c r="C162" s="1" t="str">
        <f t="shared" si="20"/>
        <v>21:0401</v>
      </c>
      <c r="D162" s="1" t="str">
        <f t="shared" si="27"/>
        <v>21:0134</v>
      </c>
      <c r="E162" t="s">
        <v>1022</v>
      </c>
      <c r="F162" t="s">
        <v>1023</v>
      </c>
      <c r="H162">
        <v>56.7856229</v>
      </c>
      <c r="I162">
        <v>-109.783787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138</v>
      </c>
      <c r="N162">
        <v>161</v>
      </c>
      <c r="O162" t="s">
        <v>1024</v>
      </c>
      <c r="P162" t="s">
        <v>61</v>
      </c>
      <c r="Q162" t="s">
        <v>73</v>
      </c>
      <c r="R162" t="s">
        <v>48</v>
      </c>
      <c r="S162" t="s">
        <v>72</v>
      </c>
      <c r="T162" t="s">
        <v>36</v>
      </c>
      <c r="U162" t="s">
        <v>272</v>
      </c>
      <c r="V162" t="s">
        <v>256</v>
      </c>
      <c r="W162" t="s">
        <v>39</v>
      </c>
      <c r="X162" t="s">
        <v>33</v>
      </c>
      <c r="Y162" t="s">
        <v>280</v>
      </c>
      <c r="Z162" t="s">
        <v>854</v>
      </c>
    </row>
    <row r="163" spans="1:26" x14ac:dyDescent="0.3">
      <c r="A163" t="s">
        <v>1025</v>
      </c>
      <c r="B163" t="s">
        <v>1026</v>
      </c>
      <c r="C163" s="1" t="str">
        <f t="shared" si="20"/>
        <v>21:0401</v>
      </c>
      <c r="D163" s="1" t="str">
        <f t="shared" si="27"/>
        <v>21:0134</v>
      </c>
      <c r="E163" t="s">
        <v>1027</v>
      </c>
      <c r="F163" t="s">
        <v>1028</v>
      </c>
      <c r="H163">
        <v>56.762611200000002</v>
      </c>
      <c r="I163">
        <v>-109.7562307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148</v>
      </c>
      <c r="N163">
        <v>162</v>
      </c>
      <c r="O163" t="s">
        <v>247</v>
      </c>
      <c r="P163" t="s">
        <v>72</v>
      </c>
      <c r="Q163" t="s">
        <v>33</v>
      </c>
      <c r="R163" t="s">
        <v>35</v>
      </c>
      <c r="S163" t="s">
        <v>33</v>
      </c>
      <c r="T163" t="s">
        <v>36</v>
      </c>
      <c r="U163" t="s">
        <v>220</v>
      </c>
      <c r="V163" t="s">
        <v>517</v>
      </c>
      <c r="W163" t="s">
        <v>39</v>
      </c>
      <c r="X163" t="s">
        <v>33</v>
      </c>
      <c r="Y163" t="s">
        <v>48</v>
      </c>
      <c r="Z163" t="s">
        <v>1029</v>
      </c>
    </row>
    <row r="164" spans="1:26" x14ac:dyDescent="0.3">
      <c r="A164" t="s">
        <v>1030</v>
      </c>
      <c r="B164" t="s">
        <v>1031</v>
      </c>
      <c r="C164" s="1" t="str">
        <f t="shared" si="20"/>
        <v>21:0401</v>
      </c>
      <c r="D164" s="1" t="str">
        <f t="shared" si="27"/>
        <v>21:0134</v>
      </c>
      <c r="E164" t="s">
        <v>968</v>
      </c>
      <c r="F164" t="s">
        <v>1032</v>
      </c>
      <c r="H164">
        <v>56.770612300000003</v>
      </c>
      <c r="I164">
        <v>-109.7229789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164</v>
      </c>
      <c r="N164">
        <v>163</v>
      </c>
      <c r="O164" t="s">
        <v>247</v>
      </c>
      <c r="P164" t="s">
        <v>72</v>
      </c>
      <c r="Q164" t="s">
        <v>33</v>
      </c>
      <c r="R164" t="s">
        <v>72</v>
      </c>
      <c r="S164" t="s">
        <v>33</v>
      </c>
      <c r="T164" t="s">
        <v>36</v>
      </c>
      <c r="U164" t="s">
        <v>261</v>
      </c>
      <c r="V164" t="s">
        <v>221</v>
      </c>
      <c r="W164" t="s">
        <v>39</v>
      </c>
      <c r="X164" t="s">
        <v>33</v>
      </c>
      <c r="Y164" t="s">
        <v>48</v>
      </c>
      <c r="Z164" t="s">
        <v>1033</v>
      </c>
    </row>
    <row r="165" spans="1:26" x14ac:dyDescent="0.3">
      <c r="A165" t="s">
        <v>1034</v>
      </c>
      <c r="B165" t="s">
        <v>1035</v>
      </c>
      <c r="C165" s="1" t="str">
        <f t="shared" si="20"/>
        <v>21:0401</v>
      </c>
      <c r="D165" s="1" t="str">
        <f t="shared" si="27"/>
        <v>21:0134</v>
      </c>
      <c r="E165" t="s">
        <v>968</v>
      </c>
      <c r="F165" t="s">
        <v>1036</v>
      </c>
      <c r="H165">
        <v>56.770612300000003</v>
      </c>
      <c r="I165">
        <v>-109.7229789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157</v>
      </c>
      <c r="N165">
        <v>164</v>
      </c>
      <c r="O165" t="s">
        <v>201</v>
      </c>
      <c r="P165" t="s">
        <v>72</v>
      </c>
      <c r="Q165" t="s">
        <v>49</v>
      </c>
      <c r="R165" t="s">
        <v>72</v>
      </c>
      <c r="S165" t="s">
        <v>33</v>
      </c>
      <c r="T165" t="s">
        <v>36</v>
      </c>
      <c r="U165" t="s">
        <v>261</v>
      </c>
      <c r="V165" t="s">
        <v>722</v>
      </c>
      <c r="W165" t="s">
        <v>39</v>
      </c>
      <c r="X165" t="s">
        <v>33</v>
      </c>
      <c r="Y165" t="s">
        <v>76</v>
      </c>
      <c r="Z165" t="s">
        <v>1037</v>
      </c>
    </row>
    <row r="166" spans="1:26" x14ac:dyDescent="0.3">
      <c r="A166" t="s">
        <v>1038</v>
      </c>
      <c r="B166" t="s">
        <v>1039</v>
      </c>
      <c r="C166" s="1" t="str">
        <f t="shared" si="20"/>
        <v>21:0401</v>
      </c>
      <c r="D166" s="1" t="str">
        <f t="shared" si="27"/>
        <v>21:0134</v>
      </c>
      <c r="E166" t="s">
        <v>1040</v>
      </c>
      <c r="F166" t="s">
        <v>1041</v>
      </c>
      <c r="H166">
        <v>56.685071899999997</v>
      </c>
      <c r="I166">
        <v>-109.6608525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170</v>
      </c>
      <c r="N166">
        <v>165</v>
      </c>
      <c r="O166" t="s">
        <v>74</v>
      </c>
      <c r="P166" t="s">
        <v>48</v>
      </c>
      <c r="Q166" t="s">
        <v>73</v>
      </c>
      <c r="R166" t="s">
        <v>62</v>
      </c>
      <c r="S166" t="s">
        <v>72</v>
      </c>
      <c r="T166" t="s">
        <v>36</v>
      </c>
      <c r="U166" t="s">
        <v>261</v>
      </c>
      <c r="V166" t="s">
        <v>980</v>
      </c>
      <c r="W166" t="s">
        <v>39</v>
      </c>
      <c r="X166" t="s">
        <v>33</v>
      </c>
      <c r="Y166" t="s">
        <v>122</v>
      </c>
      <c r="Z166" t="s">
        <v>1042</v>
      </c>
    </row>
    <row r="167" spans="1:26" x14ac:dyDescent="0.3">
      <c r="A167" t="s">
        <v>1043</v>
      </c>
      <c r="B167" t="s">
        <v>1044</v>
      </c>
      <c r="C167" s="1" t="str">
        <f t="shared" si="20"/>
        <v>21:0401</v>
      </c>
      <c r="D167" s="1" t="str">
        <f t="shared" si="27"/>
        <v>21:0134</v>
      </c>
      <c r="E167" t="s">
        <v>1045</v>
      </c>
      <c r="F167" t="s">
        <v>1046</v>
      </c>
      <c r="H167">
        <v>56.677526499999999</v>
      </c>
      <c r="I167">
        <v>-109.6535303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179</v>
      </c>
      <c r="N167">
        <v>166</v>
      </c>
      <c r="O167" t="s">
        <v>509</v>
      </c>
      <c r="P167" t="s">
        <v>140</v>
      </c>
      <c r="Q167" t="s">
        <v>73</v>
      </c>
      <c r="R167" t="s">
        <v>62</v>
      </c>
      <c r="S167" t="s">
        <v>73</v>
      </c>
      <c r="T167" t="s">
        <v>36</v>
      </c>
      <c r="U167" t="s">
        <v>1047</v>
      </c>
      <c r="V167" t="s">
        <v>745</v>
      </c>
      <c r="W167" t="s">
        <v>39</v>
      </c>
      <c r="X167" t="s">
        <v>33</v>
      </c>
      <c r="Y167" t="s">
        <v>48</v>
      </c>
      <c r="Z167" t="s">
        <v>920</v>
      </c>
    </row>
    <row r="168" spans="1:26" x14ac:dyDescent="0.3">
      <c r="A168" t="s">
        <v>1048</v>
      </c>
      <c r="B168" t="s">
        <v>1049</v>
      </c>
      <c r="C168" s="1" t="str">
        <f t="shared" si="20"/>
        <v>21:0401</v>
      </c>
      <c r="D168" s="1" t="str">
        <f t="shared" si="27"/>
        <v>21:0134</v>
      </c>
      <c r="E168" t="s">
        <v>1050</v>
      </c>
      <c r="F168" t="s">
        <v>1051</v>
      </c>
      <c r="H168">
        <v>56.649678700000003</v>
      </c>
      <c r="I168">
        <v>-109.6449011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188</v>
      </c>
      <c r="N168">
        <v>167</v>
      </c>
      <c r="O168" t="s">
        <v>1052</v>
      </c>
      <c r="P168" t="s">
        <v>34</v>
      </c>
      <c r="Q168" t="s">
        <v>33</v>
      </c>
      <c r="R168" t="s">
        <v>158</v>
      </c>
      <c r="S168" t="s">
        <v>140</v>
      </c>
      <c r="T168" t="s">
        <v>36</v>
      </c>
      <c r="U168" t="s">
        <v>1053</v>
      </c>
      <c r="V168" t="s">
        <v>468</v>
      </c>
      <c r="W168" t="s">
        <v>39</v>
      </c>
      <c r="X168" t="s">
        <v>33</v>
      </c>
      <c r="Y168" t="s">
        <v>53</v>
      </c>
      <c r="Z168" t="s">
        <v>1054</v>
      </c>
    </row>
    <row r="169" spans="1:26" x14ac:dyDescent="0.3">
      <c r="A169" t="s">
        <v>1055</v>
      </c>
      <c r="B169" t="s">
        <v>1056</v>
      </c>
      <c r="C169" s="1" t="str">
        <f t="shared" si="20"/>
        <v>21:0401</v>
      </c>
      <c r="D169" s="1" t="str">
        <f t="shared" si="27"/>
        <v>21:0134</v>
      </c>
      <c r="E169" t="s">
        <v>1057</v>
      </c>
      <c r="F169" t="s">
        <v>1058</v>
      </c>
      <c r="H169">
        <v>56.615958399999997</v>
      </c>
      <c r="I169">
        <v>-109.61553960000001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209</v>
      </c>
      <c r="N169">
        <v>168</v>
      </c>
      <c r="O169" t="s">
        <v>189</v>
      </c>
      <c r="P169" t="s">
        <v>140</v>
      </c>
      <c r="Q169" t="s">
        <v>33</v>
      </c>
      <c r="R169" t="s">
        <v>62</v>
      </c>
      <c r="S169" t="s">
        <v>73</v>
      </c>
      <c r="T169" t="s">
        <v>36</v>
      </c>
      <c r="U169" t="s">
        <v>1059</v>
      </c>
      <c r="V169" t="s">
        <v>221</v>
      </c>
      <c r="W169" t="s">
        <v>39</v>
      </c>
      <c r="X169" t="s">
        <v>49</v>
      </c>
      <c r="Y169" t="s">
        <v>48</v>
      </c>
      <c r="Z169" t="s">
        <v>1060</v>
      </c>
    </row>
    <row r="170" spans="1:26" x14ac:dyDescent="0.3">
      <c r="A170" t="s">
        <v>1061</v>
      </c>
      <c r="B170" t="s">
        <v>1062</v>
      </c>
      <c r="C170" s="1" t="str">
        <f t="shared" si="20"/>
        <v>21:0401</v>
      </c>
      <c r="D170" s="1" t="str">
        <f t="shared" si="27"/>
        <v>21:0134</v>
      </c>
      <c r="E170" t="s">
        <v>1063</v>
      </c>
      <c r="F170" t="s">
        <v>1064</v>
      </c>
      <c r="H170">
        <v>56.5045407</v>
      </c>
      <c r="I170">
        <v>-109.4012809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218</v>
      </c>
      <c r="N170">
        <v>169</v>
      </c>
      <c r="O170" t="s">
        <v>286</v>
      </c>
      <c r="P170" t="s">
        <v>140</v>
      </c>
      <c r="Q170" t="s">
        <v>72</v>
      </c>
      <c r="R170" t="s">
        <v>48</v>
      </c>
      <c r="S170" t="s">
        <v>35</v>
      </c>
      <c r="T170" t="s">
        <v>36</v>
      </c>
      <c r="U170" t="s">
        <v>613</v>
      </c>
      <c r="V170" t="s">
        <v>625</v>
      </c>
      <c r="W170" t="s">
        <v>39</v>
      </c>
      <c r="X170" t="s">
        <v>33</v>
      </c>
      <c r="Y170" t="s">
        <v>122</v>
      </c>
      <c r="Z170" t="s">
        <v>774</v>
      </c>
    </row>
    <row r="171" spans="1:26" x14ac:dyDescent="0.3">
      <c r="A171" t="s">
        <v>1065</v>
      </c>
      <c r="B171" t="s">
        <v>1066</v>
      </c>
      <c r="C171" s="1" t="str">
        <f t="shared" si="20"/>
        <v>21:0401</v>
      </c>
      <c r="D171" s="1" t="str">
        <f t="shared" si="27"/>
        <v>21:0134</v>
      </c>
      <c r="E171" t="s">
        <v>1067</v>
      </c>
      <c r="F171" t="s">
        <v>1068</v>
      </c>
      <c r="H171">
        <v>56.625329700000002</v>
      </c>
      <c r="I171">
        <v>-109.4899715</v>
      </c>
      <c r="J171" s="1" t="str">
        <f t="shared" si="28"/>
        <v>NGR lake sediment grab sample</v>
      </c>
      <c r="K171" s="1" t="str">
        <f t="shared" si="29"/>
        <v>&lt;177 micron (NGR)</v>
      </c>
      <c r="L171">
        <v>10</v>
      </c>
      <c r="M171" t="s">
        <v>30</v>
      </c>
      <c r="N171">
        <v>170</v>
      </c>
      <c r="O171" t="s">
        <v>1069</v>
      </c>
      <c r="P171" t="s">
        <v>32</v>
      </c>
      <c r="Q171" t="s">
        <v>33</v>
      </c>
      <c r="R171" t="s">
        <v>34</v>
      </c>
      <c r="S171" t="s">
        <v>72</v>
      </c>
      <c r="T171" t="s">
        <v>36</v>
      </c>
      <c r="U171" t="s">
        <v>455</v>
      </c>
      <c r="V171" t="s">
        <v>517</v>
      </c>
      <c r="W171" t="s">
        <v>39</v>
      </c>
      <c r="X171" t="s">
        <v>33</v>
      </c>
      <c r="Y171" t="s">
        <v>248</v>
      </c>
      <c r="Z171" t="s">
        <v>1070</v>
      </c>
    </row>
    <row r="172" spans="1:26" x14ac:dyDescent="0.3">
      <c r="A172" t="s">
        <v>1071</v>
      </c>
      <c r="B172" t="s">
        <v>1072</v>
      </c>
      <c r="C172" s="1" t="str">
        <f t="shared" si="20"/>
        <v>21:0401</v>
      </c>
      <c r="D172" s="1" t="str">
        <f>HYPERLINK("http://geochem.nrcan.gc.ca/cdogs/content/svy/svy_e.htm", "")</f>
        <v/>
      </c>
      <c r="G172" s="1" t="str">
        <f>HYPERLINK("http://geochem.nrcan.gc.ca/cdogs/content/cr_/cr_00022_e.htm", "22")</f>
        <v>22</v>
      </c>
      <c r="J172" t="s">
        <v>197</v>
      </c>
      <c r="K172" t="s">
        <v>198</v>
      </c>
      <c r="L172">
        <v>10</v>
      </c>
      <c r="M172" t="s">
        <v>199</v>
      </c>
      <c r="N172">
        <v>171</v>
      </c>
      <c r="O172" t="s">
        <v>226</v>
      </c>
      <c r="P172" t="s">
        <v>53</v>
      </c>
      <c r="Q172" t="s">
        <v>129</v>
      </c>
      <c r="R172" t="s">
        <v>180</v>
      </c>
      <c r="S172" t="s">
        <v>35</v>
      </c>
      <c r="T172" t="s">
        <v>36</v>
      </c>
      <c r="U172" t="s">
        <v>1073</v>
      </c>
      <c r="V172" t="s">
        <v>1074</v>
      </c>
      <c r="W172" t="s">
        <v>72</v>
      </c>
      <c r="X172" t="s">
        <v>50</v>
      </c>
      <c r="Y172" t="s">
        <v>280</v>
      </c>
      <c r="Z172" t="s">
        <v>1075</v>
      </c>
    </row>
    <row r="173" spans="1:26" x14ac:dyDescent="0.3">
      <c r="A173" t="s">
        <v>1076</v>
      </c>
      <c r="B173" t="s">
        <v>1077</v>
      </c>
      <c r="C173" s="1" t="str">
        <f t="shared" si="20"/>
        <v>21:0401</v>
      </c>
      <c r="D173" s="1" t="str">
        <f t="shared" ref="D173:D198" si="30">HYPERLINK("http://geochem.nrcan.gc.ca/cdogs/content/svy/svy210134_e.htm", "21:0134")</f>
        <v>21:0134</v>
      </c>
      <c r="E173" t="s">
        <v>1078</v>
      </c>
      <c r="F173" t="s">
        <v>1079</v>
      </c>
      <c r="H173">
        <v>56.518036899999998</v>
      </c>
      <c r="I173">
        <v>-109.3950226</v>
      </c>
      <c r="J173" s="1" t="str">
        <f t="shared" ref="J173:J198" si="31">HYPERLINK("http://geochem.nrcan.gc.ca/cdogs/content/kwd/kwd020027_e.htm", "NGR lake sediment grab sample")</f>
        <v>NGR lake sediment grab sample</v>
      </c>
      <c r="K173" s="1" t="str">
        <f t="shared" ref="K173:K198" si="32">HYPERLINK("http://geochem.nrcan.gc.ca/cdogs/content/kwd/kwd080006_e.htm", "&lt;177 micron (NGR)")</f>
        <v>&lt;177 micron (NGR)</v>
      </c>
      <c r="L173">
        <v>10</v>
      </c>
      <c r="M173" t="s">
        <v>46</v>
      </c>
      <c r="N173">
        <v>172</v>
      </c>
      <c r="O173" t="s">
        <v>219</v>
      </c>
      <c r="P173" t="s">
        <v>48</v>
      </c>
      <c r="Q173" t="s">
        <v>73</v>
      </c>
      <c r="R173" t="s">
        <v>158</v>
      </c>
      <c r="S173" t="s">
        <v>35</v>
      </c>
      <c r="T173" t="s">
        <v>36</v>
      </c>
      <c r="U173" t="s">
        <v>211</v>
      </c>
      <c r="V173" t="s">
        <v>625</v>
      </c>
      <c r="W173" t="s">
        <v>39</v>
      </c>
      <c r="X173" t="s">
        <v>33</v>
      </c>
      <c r="Y173" t="s">
        <v>53</v>
      </c>
      <c r="Z173" t="s">
        <v>445</v>
      </c>
    </row>
    <row r="174" spans="1:26" x14ac:dyDescent="0.3">
      <c r="A174" t="s">
        <v>1080</v>
      </c>
      <c r="B174" t="s">
        <v>1081</v>
      </c>
      <c r="C174" s="1" t="str">
        <f t="shared" si="20"/>
        <v>21:0401</v>
      </c>
      <c r="D174" s="1" t="str">
        <f t="shared" si="30"/>
        <v>21:0134</v>
      </c>
      <c r="E174" t="s">
        <v>1082</v>
      </c>
      <c r="F174" t="s">
        <v>1083</v>
      </c>
      <c r="H174">
        <v>56.557741100000001</v>
      </c>
      <c r="I174">
        <v>-109.4108335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59</v>
      </c>
      <c r="N174">
        <v>173</v>
      </c>
      <c r="O174" t="s">
        <v>74</v>
      </c>
      <c r="P174" t="s">
        <v>50</v>
      </c>
      <c r="Q174" t="s">
        <v>33</v>
      </c>
      <c r="R174" t="s">
        <v>62</v>
      </c>
      <c r="S174" t="s">
        <v>73</v>
      </c>
      <c r="T174" t="s">
        <v>36</v>
      </c>
      <c r="U174" t="s">
        <v>711</v>
      </c>
      <c r="V174" t="s">
        <v>722</v>
      </c>
      <c r="W174" t="s">
        <v>39</v>
      </c>
      <c r="X174" t="s">
        <v>49</v>
      </c>
      <c r="Y174" t="s">
        <v>48</v>
      </c>
      <c r="Z174" t="s">
        <v>1084</v>
      </c>
    </row>
    <row r="175" spans="1:26" x14ac:dyDescent="0.3">
      <c r="A175" t="s">
        <v>1085</v>
      </c>
      <c r="B175" t="s">
        <v>1086</v>
      </c>
      <c r="C175" s="1" t="str">
        <f t="shared" si="20"/>
        <v>21:0401</v>
      </c>
      <c r="D175" s="1" t="str">
        <f t="shared" si="30"/>
        <v>21:0134</v>
      </c>
      <c r="E175" t="s">
        <v>1087</v>
      </c>
      <c r="F175" t="s">
        <v>1088</v>
      </c>
      <c r="H175">
        <v>56.5857496</v>
      </c>
      <c r="I175">
        <v>-109.46873669999999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70</v>
      </c>
      <c r="N175">
        <v>174</v>
      </c>
      <c r="O175" t="s">
        <v>522</v>
      </c>
      <c r="P175" t="s">
        <v>34</v>
      </c>
      <c r="Q175" t="s">
        <v>33</v>
      </c>
      <c r="R175" t="s">
        <v>158</v>
      </c>
      <c r="S175" t="s">
        <v>62</v>
      </c>
      <c r="T175" t="s">
        <v>36</v>
      </c>
      <c r="U175" t="s">
        <v>1089</v>
      </c>
      <c r="V175" t="s">
        <v>517</v>
      </c>
      <c r="W175" t="s">
        <v>39</v>
      </c>
      <c r="X175" t="s">
        <v>33</v>
      </c>
      <c r="Y175" t="s">
        <v>53</v>
      </c>
      <c r="Z175" t="s">
        <v>952</v>
      </c>
    </row>
    <row r="176" spans="1:26" x14ac:dyDescent="0.3">
      <c r="A176" t="s">
        <v>1090</v>
      </c>
      <c r="B176" t="s">
        <v>1091</v>
      </c>
      <c r="C176" s="1" t="str">
        <f t="shared" si="20"/>
        <v>21:0401</v>
      </c>
      <c r="D176" s="1" t="str">
        <f t="shared" si="30"/>
        <v>21:0134</v>
      </c>
      <c r="E176" t="s">
        <v>1092</v>
      </c>
      <c r="F176" t="s">
        <v>1093</v>
      </c>
      <c r="H176">
        <v>56.578942900000001</v>
      </c>
      <c r="I176">
        <v>-109.4999466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10</v>
      </c>
      <c r="M176" t="s">
        <v>82</v>
      </c>
      <c r="N176">
        <v>175</v>
      </c>
      <c r="O176" t="s">
        <v>852</v>
      </c>
      <c r="P176" t="s">
        <v>32</v>
      </c>
      <c r="Q176" t="s">
        <v>33</v>
      </c>
      <c r="R176" t="s">
        <v>190</v>
      </c>
      <c r="S176" t="s">
        <v>62</v>
      </c>
      <c r="T176" t="s">
        <v>36</v>
      </c>
      <c r="U176" t="s">
        <v>1094</v>
      </c>
      <c r="V176" t="s">
        <v>64</v>
      </c>
      <c r="W176" t="s">
        <v>39</v>
      </c>
      <c r="X176" t="s">
        <v>33</v>
      </c>
      <c r="Y176" t="s">
        <v>53</v>
      </c>
      <c r="Z176" t="s">
        <v>890</v>
      </c>
    </row>
    <row r="177" spans="1:26" x14ac:dyDescent="0.3">
      <c r="A177" t="s">
        <v>1095</v>
      </c>
      <c r="B177" t="s">
        <v>1096</v>
      </c>
      <c r="C177" s="1" t="str">
        <f t="shared" si="20"/>
        <v>21:0401</v>
      </c>
      <c r="D177" s="1" t="str">
        <f t="shared" si="30"/>
        <v>21:0134</v>
      </c>
      <c r="E177" t="s">
        <v>1097</v>
      </c>
      <c r="F177" t="s">
        <v>1098</v>
      </c>
      <c r="H177">
        <v>56.608105600000002</v>
      </c>
      <c r="I177">
        <v>-109.5296507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91</v>
      </c>
      <c r="N177">
        <v>176</v>
      </c>
      <c r="O177" t="s">
        <v>1099</v>
      </c>
      <c r="P177" t="s">
        <v>34</v>
      </c>
      <c r="Q177" t="s">
        <v>33</v>
      </c>
      <c r="R177" t="s">
        <v>48</v>
      </c>
      <c r="S177" t="s">
        <v>72</v>
      </c>
      <c r="T177" t="s">
        <v>36</v>
      </c>
      <c r="U177" t="s">
        <v>119</v>
      </c>
      <c r="V177" t="s">
        <v>221</v>
      </c>
      <c r="W177" t="s">
        <v>39</v>
      </c>
      <c r="X177" t="s">
        <v>33</v>
      </c>
      <c r="Y177" t="s">
        <v>53</v>
      </c>
      <c r="Z177" t="s">
        <v>1100</v>
      </c>
    </row>
    <row r="178" spans="1:26" x14ac:dyDescent="0.3">
      <c r="A178" t="s">
        <v>1101</v>
      </c>
      <c r="B178" t="s">
        <v>1102</v>
      </c>
      <c r="C178" s="1" t="str">
        <f t="shared" si="20"/>
        <v>21:0401</v>
      </c>
      <c r="D178" s="1" t="str">
        <f t="shared" si="30"/>
        <v>21:0134</v>
      </c>
      <c r="E178" t="s">
        <v>1103</v>
      </c>
      <c r="F178" t="s">
        <v>1104</v>
      </c>
      <c r="H178">
        <v>56.613670999999997</v>
      </c>
      <c r="I178">
        <v>-109.50292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148</v>
      </c>
      <c r="N178">
        <v>177</v>
      </c>
      <c r="O178" t="s">
        <v>278</v>
      </c>
      <c r="P178" t="s">
        <v>48</v>
      </c>
      <c r="Q178" t="s">
        <v>33</v>
      </c>
      <c r="R178" t="s">
        <v>34</v>
      </c>
      <c r="S178" t="s">
        <v>72</v>
      </c>
      <c r="T178" t="s">
        <v>36</v>
      </c>
      <c r="U178" t="s">
        <v>193</v>
      </c>
      <c r="V178" t="s">
        <v>256</v>
      </c>
      <c r="W178" t="s">
        <v>39</v>
      </c>
      <c r="X178" t="s">
        <v>33</v>
      </c>
      <c r="Y178" t="s">
        <v>122</v>
      </c>
      <c r="Z178" t="s">
        <v>824</v>
      </c>
    </row>
    <row r="179" spans="1:26" x14ac:dyDescent="0.3">
      <c r="A179" t="s">
        <v>1105</v>
      </c>
      <c r="B179" t="s">
        <v>1106</v>
      </c>
      <c r="C179" s="1" t="str">
        <f t="shared" si="20"/>
        <v>21:0401</v>
      </c>
      <c r="D179" s="1" t="str">
        <f t="shared" si="30"/>
        <v>21:0134</v>
      </c>
      <c r="E179" t="s">
        <v>1067</v>
      </c>
      <c r="F179" t="s">
        <v>1107</v>
      </c>
      <c r="H179">
        <v>56.625329700000002</v>
      </c>
      <c r="I179">
        <v>-109.4899715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164</v>
      </c>
      <c r="N179">
        <v>178</v>
      </c>
      <c r="O179" t="s">
        <v>361</v>
      </c>
      <c r="P179" t="s">
        <v>32</v>
      </c>
      <c r="Q179" t="s">
        <v>33</v>
      </c>
      <c r="R179" t="s">
        <v>158</v>
      </c>
      <c r="S179" t="s">
        <v>72</v>
      </c>
      <c r="T179" t="s">
        <v>36</v>
      </c>
      <c r="U179" t="s">
        <v>455</v>
      </c>
      <c r="V179" t="s">
        <v>517</v>
      </c>
      <c r="W179" t="s">
        <v>39</v>
      </c>
      <c r="X179" t="s">
        <v>33</v>
      </c>
      <c r="Y179" t="s">
        <v>248</v>
      </c>
      <c r="Z179" t="s">
        <v>446</v>
      </c>
    </row>
    <row r="180" spans="1:26" x14ac:dyDescent="0.3">
      <c r="A180" t="s">
        <v>1108</v>
      </c>
      <c r="B180" t="s">
        <v>1109</v>
      </c>
      <c r="C180" s="1" t="str">
        <f t="shared" si="20"/>
        <v>21:0401</v>
      </c>
      <c r="D180" s="1" t="str">
        <f t="shared" si="30"/>
        <v>21:0134</v>
      </c>
      <c r="E180" t="s">
        <v>1067</v>
      </c>
      <c r="F180" t="s">
        <v>1110</v>
      </c>
      <c r="H180">
        <v>56.625329700000002</v>
      </c>
      <c r="I180">
        <v>-109.4899715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157</v>
      </c>
      <c r="N180">
        <v>179</v>
      </c>
      <c r="O180" t="s">
        <v>361</v>
      </c>
      <c r="P180" t="s">
        <v>32</v>
      </c>
      <c r="Q180" t="s">
        <v>33</v>
      </c>
      <c r="R180" t="s">
        <v>158</v>
      </c>
      <c r="S180" t="s">
        <v>72</v>
      </c>
      <c r="T180" t="s">
        <v>36</v>
      </c>
      <c r="U180" t="s">
        <v>37</v>
      </c>
      <c r="V180" t="s">
        <v>517</v>
      </c>
      <c r="W180" t="s">
        <v>39</v>
      </c>
      <c r="X180" t="s">
        <v>33</v>
      </c>
      <c r="Y180" t="s">
        <v>248</v>
      </c>
      <c r="Z180" t="s">
        <v>149</v>
      </c>
    </row>
    <row r="181" spans="1:26" x14ac:dyDescent="0.3">
      <c r="A181" t="s">
        <v>1111</v>
      </c>
      <c r="B181" t="s">
        <v>1112</v>
      </c>
      <c r="C181" s="1" t="str">
        <f t="shared" si="20"/>
        <v>21:0401</v>
      </c>
      <c r="D181" s="1" t="str">
        <f t="shared" si="30"/>
        <v>21:0134</v>
      </c>
      <c r="E181" t="s">
        <v>1113</v>
      </c>
      <c r="F181" t="s">
        <v>1114</v>
      </c>
      <c r="H181">
        <v>56.7412469</v>
      </c>
      <c r="I181">
        <v>-109.6248118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100</v>
      </c>
      <c r="N181">
        <v>180</v>
      </c>
      <c r="O181" t="s">
        <v>71</v>
      </c>
      <c r="P181" t="s">
        <v>192</v>
      </c>
      <c r="Q181" t="s">
        <v>73</v>
      </c>
      <c r="R181" t="s">
        <v>158</v>
      </c>
      <c r="S181" t="s">
        <v>72</v>
      </c>
      <c r="T181" t="s">
        <v>36</v>
      </c>
      <c r="U181" t="s">
        <v>657</v>
      </c>
      <c r="V181" t="s">
        <v>35</v>
      </c>
      <c r="W181" t="s">
        <v>39</v>
      </c>
      <c r="X181" t="s">
        <v>49</v>
      </c>
      <c r="Y181" t="s">
        <v>326</v>
      </c>
      <c r="Z181" t="s">
        <v>1115</v>
      </c>
    </row>
    <row r="182" spans="1:26" x14ac:dyDescent="0.3">
      <c r="A182" t="s">
        <v>1116</v>
      </c>
      <c r="B182" t="s">
        <v>1117</v>
      </c>
      <c r="C182" s="1" t="str">
        <f t="shared" si="20"/>
        <v>21:0401</v>
      </c>
      <c r="D182" s="1" t="str">
        <f t="shared" si="30"/>
        <v>21:0134</v>
      </c>
      <c r="E182" t="s">
        <v>1118</v>
      </c>
      <c r="F182" t="s">
        <v>1119</v>
      </c>
      <c r="H182">
        <v>56.766307099999999</v>
      </c>
      <c r="I182">
        <v>-109.5558971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109</v>
      </c>
      <c r="N182">
        <v>181</v>
      </c>
      <c r="O182" t="s">
        <v>152</v>
      </c>
      <c r="P182" t="s">
        <v>140</v>
      </c>
      <c r="Q182" t="s">
        <v>33</v>
      </c>
      <c r="R182" t="s">
        <v>35</v>
      </c>
      <c r="S182" t="s">
        <v>33</v>
      </c>
      <c r="T182" t="s">
        <v>36</v>
      </c>
      <c r="U182" t="s">
        <v>1120</v>
      </c>
      <c r="V182" t="s">
        <v>256</v>
      </c>
      <c r="W182" t="s">
        <v>39</v>
      </c>
      <c r="X182" t="s">
        <v>33</v>
      </c>
      <c r="Y182" t="s">
        <v>76</v>
      </c>
      <c r="Z182" t="s">
        <v>952</v>
      </c>
    </row>
    <row r="183" spans="1:26" x14ac:dyDescent="0.3">
      <c r="A183" t="s">
        <v>1121</v>
      </c>
      <c r="B183" t="s">
        <v>1122</v>
      </c>
      <c r="C183" s="1" t="str">
        <f t="shared" si="20"/>
        <v>21:0401</v>
      </c>
      <c r="D183" s="1" t="str">
        <f t="shared" si="30"/>
        <v>21:0134</v>
      </c>
      <c r="E183" t="s">
        <v>1123</v>
      </c>
      <c r="F183" t="s">
        <v>1124</v>
      </c>
      <c r="H183">
        <v>56.813472300000001</v>
      </c>
      <c r="I183">
        <v>-109.44206079999999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118</v>
      </c>
      <c r="N183">
        <v>182</v>
      </c>
      <c r="O183" t="s">
        <v>129</v>
      </c>
      <c r="P183" t="s">
        <v>50</v>
      </c>
      <c r="Q183" t="s">
        <v>33</v>
      </c>
      <c r="R183" t="s">
        <v>72</v>
      </c>
      <c r="S183" t="s">
        <v>33</v>
      </c>
      <c r="T183" t="s">
        <v>36</v>
      </c>
      <c r="U183" t="s">
        <v>193</v>
      </c>
      <c r="V183" t="s">
        <v>1125</v>
      </c>
      <c r="W183" t="s">
        <v>39</v>
      </c>
      <c r="X183" t="s">
        <v>33</v>
      </c>
      <c r="Y183" t="s">
        <v>48</v>
      </c>
      <c r="Z183" t="s">
        <v>1126</v>
      </c>
    </row>
    <row r="184" spans="1:26" x14ac:dyDescent="0.3">
      <c r="A184" t="s">
        <v>1127</v>
      </c>
      <c r="B184" t="s">
        <v>1128</v>
      </c>
      <c r="C184" s="1" t="str">
        <f t="shared" si="20"/>
        <v>21:0401</v>
      </c>
      <c r="D184" s="1" t="str">
        <f t="shared" si="30"/>
        <v>21:0134</v>
      </c>
      <c r="E184" t="s">
        <v>1129</v>
      </c>
      <c r="F184" t="s">
        <v>1130</v>
      </c>
      <c r="H184">
        <v>56.769358699999998</v>
      </c>
      <c r="I184">
        <v>-109.2969743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128</v>
      </c>
      <c r="N184">
        <v>183</v>
      </c>
      <c r="O184" t="s">
        <v>254</v>
      </c>
      <c r="P184" t="s">
        <v>34</v>
      </c>
      <c r="Q184" t="s">
        <v>33</v>
      </c>
      <c r="R184" t="s">
        <v>140</v>
      </c>
      <c r="S184" t="s">
        <v>33</v>
      </c>
      <c r="T184" t="s">
        <v>36</v>
      </c>
      <c r="U184" t="s">
        <v>220</v>
      </c>
      <c r="V184" t="s">
        <v>64</v>
      </c>
      <c r="W184" t="s">
        <v>39</v>
      </c>
      <c r="X184" t="s">
        <v>33</v>
      </c>
      <c r="Y184" t="s">
        <v>76</v>
      </c>
      <c r="Z184" t="s">
        <v>481</v>
      </c>
    </row>
    <row r="185" spans="1:26" x14ac:dyDescent="0.3">
      <c r="A185" t="s">
        <v>1131</v>
      </c>
      <c r="B185" t="s">
        <v>1132</v>
      </c>
      <c r="C185" s="1" t="str">
        <f t="shared" si="20"/>
        <v>21:0401</v>
      </c>
      <c r="D185" s="1" t="str">
        <f t="shared" si="30"/>
        <v>21:0134</v>
      </c>
      <c r="E185" t="s">
        <v>1133</v>
      </c>
      <c r="F185" t="s">
        <v>1134</v>
      </c>
      <c r="H185">
        <v>56.802951499999999</v>
      </c>
      <c r="I185">
        <v>-109.1565324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138</v>
      </c>
      <c r="N185">
        <v>184</v>
      </c>
      <c r="O185" t="s">
        <v>286</v>
      </c>
      <c r="P185" t="s">
        <v>72</v>
      </c>
      <c r="Q185" t="s">
        <v>33</v>
      </c>
      <c r="R185" t="s">
        <v>49</v>
      </c>
      <c r="S185" t="s">
        <v>33</v>
      </c>
      <c r="T185" t="s">
        <v>36</v>
      </c>
      <c r="U185" t="s">
        <v>235</v>
      </c>
      <c r="V185" t="s">
        <v>722</v>
      </c>
      <c r="W185" t="s">
        <v>39</v>
      </c>
      <c r="X185" t="s">
        <v>50</v>
      </c>
      <c r="Y185" t="s">
        <v>76</v>
      </c>
      <c r="Z185" t="s">
        <v>1135</v>
      </c>
    </row>
    <row r="186" spans="1:26" x14ac:dyDescent="0.3">
      <c r="A186" t="s">
        <v>1136</v>
      </c>
      <c r="B186" t="s">
        <v>1137</v>
      </c>
      <c r="C186" s="1" t="str">
        <f t="shared" si="20"/>
        <v>21:0401</v>
      </c>
      <c r="D186" s="1" t="str">
        <f t="shared" si="30"/>
        <v>21:0134</v>
      </c>
      <c r="E186" t="s">
        <v>1138</v>
      </c>
      <c r="F186" t="s">
        <v>1139</v>
      </c>
      <c r="H186">
        <v>56.823180600000001</v>
      </c>
      <c r="I186">
        <v>-109.0965375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170</v>
      </c>
      <c r="N186">
        <v>185</v>
      </c>
      <c r="O186" t="s">
        <v>445</v>
      </c>
      <c r="P186" t="s">
        <v>48</v>
      </c>
      <c r="Q186" t="s">
        <v>33</v>
      </c>
      <c r="R186" t="s">
        <v>62</v>
      </c>
      <c r="S186" t="s">
        <v>73</v>
      </c>
      <c r="T186" t="s">
        <v>36</v>
      </c>
      <c r="U186" t="s">
        <v>149</v>
      </c>
      <c r="V186" t="s">
        <v>221</v>
      </c>
      <c r="W186" t="s">
        <v>39</v>
      </c>
      <c r="X186" t="s">
        <v>50</v>
      </c>
      <c r="Y186" t="s">
        <v>76</v>
      </c>
      <c r="Z186" t="s">
        <v>1140</v>
      </c>
    </row>
    <row r="187" spans="1:26" x14ac:dyDescent="0.3">
      <c r="A187" t="s">
        <v>1141</v>
      </c>
      <c r="B187" t="s">
        <v>1142</v>
      </c>
      <c r="C187" s="1" t="str">
        <f t="shared" si="20"/>
        <v>21:0401</v>
      </c>
      <c r="D187" s="1" t="str">
        <f t="shared" si="30"/>
        <v>21:0134</v>
      </c>
      <c r="E187" t="s">
        <v>1143</v>
      </c>
      <c r="F187" t="s">
        <v>1144</v>
      </c>
      <c r="H187">
        <v>56.832831499999998</v>
      </c>
      <c r="I187">
        <v>-109.14460579999999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179</v>
      </c>
      <c r="N187">
        <v>186</v>
      </c>
      <c r="O187" t="s">
        <v>361</v>
      </c>
      <c r="P187" t="s">
        <v>140</v>
      </c>
      <c r="Q187" t="s">
        <v>33</v>
      </c>
      <c r="R187" t="s">
        <v>50</v>
      </c>
      <c r="S187" t="s">
        <v>35</v>
      </c>
      <c r="T187" t="s">
        <v>36</v>
      </c>
      <c r="U187" t="s">
        <v>130</v>
      </c>
      <c r="V187" t="s">
        <v>722</v>
      </c>
      <c r="W187" t="s">
        <v>39</v>
      </c>
      <c r="X187" t="s">
        <v>73</v>
      </c>
      <c r="Y187" t="s">
        <v>76</v>
      </c>
      <c r="Z187" t="s">
        <v>1145</v>
      </c>
    </row>
    <row r="188" spans="1:26" x14ac:dyDescent="0.3">
      <c r="A188" t="s">
        <v>1146</v>
      </c>
      <c r="B188" t="s">
        <v>1147</v>
      </c>
      <c r="C188" s="1" t="str">
        <f t="shared" si="20"/>
        <v>21:0401</v>
      </c>
      <c r="D188" s="1" t="str">
        <f t="shared" si="30"/>
        <v>21:0134</v>
      </c>
      <c r="E188" t="s">
        <v>1148</v>
      </c>
      <c r="F188" t="s">
        <v>1149</v>
      </c>
      <c r="H188">
        <v>56.905016400000001</v>
      </c>
      <c r="I188">
        <v>-109.2404501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188</v>
      </c>
      <c r="N188">
        <v>187</v>
      </c>
      <c r="O188" t="s">
        <v>247</v>
      </c>
      <c r="P188" t="s">
        <v>48</v>
      </c>
      <c r="Q188" t="s">
        <v>33</v>
      </c>
      <c r="R188" t="s">
        <v>180</v>
      </c>
      <c r="S188" t="s">
        <v>35</v>
      </c>
      <c r="T188" t="s">
        <v>36</v>
      </c>
      <c r="U188" t="s">
        <v>1150</v>
      </c>
      <c r="V188" t="s">
        <v>173</v>
      </c>
      <c r="W188" t="s">
        <v>173</v>
      </c>
      <c r="X188" t="s">
        <v>33</v>
      </c>
      <c r="Y188" t="s">
        <v>280</v>
      </c>
      <c r="Z188" t="s">
        <v>1151</v>
      </c>
    </row>
    <row r="189" spans="1:26" x14ac:dyDescent="0.3">
      <c r="A189" t="s">
        <v>1152</v>
      </c>
      <c r="B189" t="s">
        <v>1153</v>
      </c>
      <c r="C189" s="1" t="str">
        <f t="shared" si="20"/>
        <v>21:0401</v>
      </c>
      <c r="D189" s="1" t="str">
        <f t="shared" si="30"/>
        <v>21:0134</v>
      </c>
      <c r="E189" t="s">
        <v>1154</v>
      </c>
      <c r="F189" t="s">
        <v>1155</v>
      </c>
      <c r="H189">
        <v>56.945437400000003</v>
      </c>
      <c r="I189">
        <v>-109.23631109999999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209</v>
      </c>
      <c r="N189">
        <v>188</v>
      </c>
      <c r="O189" t="s">
        <v>71</v>
      </c>
      <c r="P189" t="s">
        <v>72</v>
      </c>
      <c r="Q189" t="s">
        <v>33</v>
      </c>
      <c r="R189" t="s">
        <v>35</v>
      </c>
      <c r="S189" t="s">
        <v>49</v>
      </c>
      <c r="T189" t="s">
        <v>36</v>
      </c>
      <c r="U189" t="s">
        <v>60</v>
      </c>
      <c r="V189" t="s">
        <v>52</v>
      </c>
      <c r="W189" t="s">
        <v>39</v>
      </c>
      <c r="X189" t="s">
        <v>33</v>
      </c>
      <c r="Y189" t="s">
        <v>48</v>
      </c>
      <c r="Z189" t="s">
        <v>1156</v>
      </c>
    </row>
    <row r="190" spans="1:26" x14ac:dyDescent="0.3">
      <c r="A190" t="s">
        <v>1157</v>
      </c>
      <c r="B190" t="s">
        <v>1158</v>
      </c>
      <c r="C190" s="1" t="str">
        <f t="shared" si="20"/>
        <v>21:0401</v>
      </c>
      <c r="D190" s="1" t="str">
        <f t="shared" si="30"/>
        <v>21:0134</v>
      </c>
      <c r="E190" t="s">
        <v>1159</v>
      </c>
      <c r="F190" t="s">
        <v>1160</v>
      </c>
      <c r="H190">
        <v>56.989453900000001</v>
      </c>
      <c r="I190">
        <v>-109.2221649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218</v>
      </c>
      <c r="N190">
        <v>189</v>
      </c>
      <c r="O190" t="s">
        <v>152</v>
      </c>
      <c r="P190" t="s">
        <v>50</v>
      </c>
      <c r="Q190" t="s">
        <v>33</v>
      </c>
      <c r="R190" t="s">
        <v>50</v>
      </c>
      <c r="S190" t="s">
        <v>35</v>
      </c>
      <c r="T190" t="s">
        <v>36</v>
      </c>
      <c r="U190" t="s">
        <v>93</v>
      </c>
      <c r="V190" t="s">
        <v>773</v>
      </c>
      <c r="W190" t="s">
        <v>39</v>
      </c>
      <c r="X190" t="s">
        <v>33</v>
      </c>
      <c r="Y190" t="s">
        <v>48</v>
      </c>
      <c r="Z190" t="s">
        <v>456</v>
      </c>
    </row>
    <row r="191" spans="1:26" x14ac:dyDescent="0.3">
      <c r="A191" t="s">
        <v>1161</v>
      </c>
      <c r="B191" t="s">
        <v>1162</v>
      </c>
      <c r="C191" s="1" t="str">
        <f t="shared" si="20"/>
        <v>21:0401</v>
      </c>
      <c r="D191" s="1" t="str">
        <f t="shared" si="30"/>
        <v>21:0134</v>
      </c>
      <c r="E191" t="s">
        <v>1163</v>
      </c>
      <c r="F191" t="s">
        <v>1164</v>
      </c>
      <c r="H191">
        <v>56.915914200000003</v>
      </c>
      <c r="I191">
        <v>-108.1975515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11</v>
      </c>
      <c r="M191" t="s">
        <v>30</v>
      </c>
      <c r="N191">
        <v>190</v>
      </c>
      <c r="O191" t="s">
        <v>1165</v>
      </c>
      <c r="P191" t="s">
        <v>32</v>
      </c>
      <c r="Q191" t="s">
        <v>49</v>
      </c>
      <c r="R191" t="s">
        <v>210</v>
      </c>
      <c r="S191" t="s">
        <v>62</v>
      </c>
      <c r="T191" t="s">
        <v>36</v>
      </c>
      <c r="U191" t="s">
        <v>211</v>
      </c>
      <c r="V191" t="s">
        <v>468</v>
      </c>
      <c r="W191" t="s">
        <v>39</v>
      </c>
      <c r="X191" t="s">
        <v>33</v>
      </c>
      <c r="Y191" t="s">
        <v>53</v>
      </c>
      <c r="Z191" t="s">
        <v>1166</v>
      </c>
    </row>
    <row r="192" spans="1:26" x14ac:dyDescent="0.3">
      <c r="A192" t="s">
        <v>1167</v>
      </c>
      <c r="B192" t="s">
        <v>1168</v>
      </c>
      <c r="C192" s="1" t="str">
        <f t="shared" si="20"/>
        <v>21:0401</v>
      </c>
      <c r="D192" s="1" t="str">
        <f t="shared" si="30"/>
        <v>21:0134</v>
      </c>
      <c r="E192" t="s">
        <v>1169</v>
      </c>
      <c r="F192" t="s">
        <v>1170</v>
      </c>
      <c r="H192">
        <v>56.996564999999997</v>
      </c>
      <c r="I192">
        <v>-109.2079471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11</v>
      </c>
      <c r="M192" t="s">
        <v>46</v>
      </c>
      <c r="N192">
        <v>191</v>
      </c>
      <c r="O192" t="s">
        <v>226</v>
      </c>
      <c r="P192" t="s">
        <v>50</v>
      </c>
      <c r="Q192" t="s">
        <v>33</v>
      </c>
      <c r="R192" t="s">
        <v>35</v>
      </c>
      <c r="S192" t="s">
        <v>35</v>
      </c>
      <c r="T192" t="s">
        <v>36</v>
      </c>
      <c r="U192" t="s">
        <v>84</v>
      </c>
      <c r="V192" t="s">
        <v>412</v>
      </c>
      <c r="W192" t="s">
        <v>39</v>
      </c>
      <c r="X192" t="s">
        <v>33</v>
      </c>
      <c r="Y192" t="s">
        <v>48</v>
      </c>
      <c r="Z192" t="s">
        <v>1171</v>
      </c>
    </row>
    <row r="193" spans="1:26" x14ac:dyDescent="0.3">
      <c r="A193" t="s">
        <v>1172</v>
      </c>
      <c r="B193" t="s">
        <v>1173</v>
      </c>
      <c r="C193" s="1" t="str">
        <f t="shared" si="20"/>
        <v>21:0401</v>
      </c>
      <c r="D193" s="1" t="str">
        <f t="shared" si="30"/>
        <v>21:0134</v>
      </c>
      <c r="E193" t="s">
        <v>1174</v>
      </c>
      <c r="F193" t="s">
        <v>1175</v>
      </c>
      <c r="H193">
        <v>56.9288849</v>
      </c>
      <c r="I193">
        <v>-108.19478719999999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11</v>
      </c>
      <c r="M193" t="s">
        <v>148</v>
      </c>
      <c r="N193">
        <v>192</v>
      </c>
      <c r="O193" t="s">
        <v>418</v>
      </c>
      <c r="P193" t="s">
        <v>280</v>
      </c>
      <c r="Q193" t="s">
        <v>33</v>
      </c>
      <c r="R193" t="s">
        <v>240</v>
      </c>
      <c r="S193" t="s">
        <v>158</v>
      </c>
      <c r="T193" t="s">
        <v>36</v>
      </c>
      <c r="U193" t="s">
        <v>865</v>
      </c>
      <c r="V193" t="s">
        <v>49</v>
      </c>
      <c r="W193" t="s">
        <v>72</v>
      </c>
      <c r="X193" t="s">
        <v>33</v>
      </c>
      <c r="Y193" t="s">
        <v>280</v>
      </c>
      <c r="Z193" t="s">
        <v>152</v>
      </c>
    </row>
    <row r="194" spans="1:26" x14ac:dyDescent="0.3">
      <c r="A194" t="s">
        <v>1176</v>
      </c>
      <c r="B194" t="s">
        <v>1177</v>
      </c>
      <c r="C194" s="1" t="str">
        <f t="shared" ref="C194:C257" si="33">HYPERLINK("http://geochem.nrcan.gc.ca/cdogs/content/bdl/bdl210401_e.htm", "21:0401")</f>
        <v>21:0401</v>
      </c>
      <c r="D194" s="1" t="str">
        <f t="shared" si="30"/>
        <v>21:0134</v>
      </c>
      <c r="E194" t="s">
        <v>1163</v>
      </c>
      <c r="F194" t="s">
        <v>1178</v>
      </c>
      <c r="H194">
        <v>56.915914200000003</v>
      </c>
      <c r="I194">
        <v>-108.1975515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11</v>
      </c>
      <c r="M194" t="s">
        <v>157</v>
      </c>
      <c r="N194">
        <v>193</v>
      </c>
      <c r="O194" t="s">
        <v>1179</v>
      </c>
      <c r="P194" t="s">
        <v>32</v>
      </c>
      <c r="Q194" t="s">
        <v>49</v>
      </c>
      <c r="R194" t="s">
        <v>32</v>
      </c>
      <c r="S194" t="s">
        <v>50</v>
      </c>
      <c r="T194" t="s">
        <v>36</v>
      </c>
      <c r="U194" t="s">
        <v>613</v>
      </c>
      <c r="V194" t="s">
        <v>468</v>
      </c>
      <c r="W194" t="s">
        <v>39</v>
      </c>
      <c r="X194" t="s">
        <v>33</v>
      </c>
      <c r="Y194" t="s">
        <v>53</v>
      </c>
      <c r="Z194" t="s">
        <v>1180</v>
      </c>
    </row>
    <row r="195" spans="1:26" x14ac:dyDescent="0.3">
      <c r="A195" t="s">
        <v>1181</v>
      </c>
      <c r="B195" t="s">
        <v>1182</v>
      </c>
      <c r="C195" s="1" t="str">
        <f t="shared" si="33"/>
        <v>21:0401</v>
      </c>
      <c r="D195" s="1" t="str">
        <f t="shared" si="30"/>
        <v>21:0134</v>
      </c>
      <c r="E195" t="s">
        <v>1163</v>
      </c>
      <c r="F195" t="s">
        <v>1183</v>
      </c>
      <c r="H195">
        <v>56.915914200000003</v>
      </c>
      <c r="I195">
        <v>-108.1975515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11</v>
      </c>
      <c r="M195" t="s">
        <v>164</v>
      </c>
      <c r="N195">
        <v>194</v>
      </c>
      <c r="O195" t="s">
        <v>383</v>
      </c>
      <c r="P195" t="s">
        <v>32</v>
      </c>
      <c r="Q195" t="s">
        <v>49</v>
      </c>
      <c r="R195" t="s">
        <v>122</v>
      </c>
      <c r="S195" t="s">
        <v>50</v>
      </c>
      <c r="T195" t="s">
        <v>36</v>
      </c>
      <c r="U195" t="s">
        <v>573</v>
      </c>
      <c r="V195" t="s">
        <v>951</v>
      </c>
      <c r="W195" t="s">
        <v>39</v>
      </c>
      <c r="X195" t="s">
        <v>33</v>
      </c>
      <c r="Y195" t="s">
        <v>53</v>
      </c>
      <c r="Z195" t="s">
        <v>1184</v>
      </c>
    </row>
    <row r="196" spans="1:26" x14ac:dyDescent="0.3">
      <c r="A196" t="s">
        <v>1185</v>
      </c>
      <c r="B196" t="s">
        <v>1186</v>
      </c>
      <c r="C196" s="1" t="str">
        <f t="shared" si="33"/>
        <v>21:0401</v>
      </c>
      <c r="D196" s="1" t="str">
        <f t="shared" si="30"/>
        <v>21:0134</v>
      </c>
      <c r="E196" t="s">
        <v>1187</v>
      </c>
      <c r="F196" t="s">
        <v>1188</v>
      </c>
      <c r="H196">
        <v>56.898639799999998</v>
      </c>
      <c r="I196">
        <v>-108.2582568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11</v>
      </c>
      <c r="M196" t="s">
        <v>59</v>
      </c>
      <c r="N196">
        <v>195</v>
      </c>
      <c r="O196" t="s">
        <v>31</v>
      </c>
      <c r="P196" t="s">
        <v>48</v>
      </c>
      <c r="Q196" t="s">
        <v>33</v>
      </c>
      <c r="R196" t="s">
        <v>190</v>
      </c>
      <c r="S196" t="s">
        <v>140</v>
      </c>
      <c r="T196" t="s">
        <v>36</v>
      </c>
      <c r="U196" t="s">
        <v>345</v>
      </c>
      <c r="V196" t="s">
        <v>73</v>
      </c>
      <c r="W196" t="s">
        <v>173</v>
      </c>
      <c r="X196" t="s">
        <v>33</v>
      </c>
      <c r="Y196" t="s">
        <v>53</v>
      </c>
      <c r="Z196" t="s">
        <v>1189</v>
      </c>
    </row>
    <row r="197" spans="1:26" x14ac:dyDescent="0.3">
      <c r="A197" t="s">
        <v>1190</v>
      </c>
      <c r="B197" t="s">
        <v>1191</v>
      </c>
      <c r="C197" s="1" t="str">
        <f t="shared" si="33"/>
        <v>21:0401</v>
      </c>
      <c r="D197" s="1" t="str">
        <f t="shared" si="30"/>
        <v>21:0134</v>
      </c>
      <c r="E197" t="s">
        <v>1192</v>
      </c>
      <c r="F197" t="s">
        <v>1193</v>
      </c>
      <c r="H197">
        <v>56.868526500000002</v>
      </c>
      <c r="I197">
        <v>-108.2638256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11</v>
      </c>
      <c r="M197" t="s">
        <v>70</v>
      </c>
      <c r="N197">
        <v>196</v>
      </c>
      <c r="O197" t="s">
        <v>101</v>
      </c>
      <c r="P197" t="s">
        <v>53</v>
      </c>
      <c r="Q197" t="s">
        <v>33</v>
      </c>
      <c r="R197" t="s">
        <v>61</v>
      </c>
      <c r="S197" t="s">
        <v>34</v>
      </c>
      <c r="T197" t="s">
        <v>36</v>
      </c>
      <c r="U197" t="s">
        <v>979</v>
      </c>
      <c r="V197" t="s">
        <v>1194</v>
      </c>
      <c r="W197" t="s">
        <v>39</v>
      </c>
      <c r="X197" t="s">
        <v>33</v>
      </c>
      <c r="Y197" t="s">
        <v>302</v>
      </c>
      <c r="Z197" t="s">
        <v>239</v>
      </c>
    </row>
    <row r="198" spans="1:26" x14ac:dyDescent="0.3">
      <c r="A198" t="s">
        <v>1195</v>
      </c>
      <c r="B198" t="s">
        <v>1196</v>
      </c>
      <c r="C198" s="1" t="str">
        <f t="shared" si="33"/>
        <v>21:0401</v>
      </c>
      <c r="D198" s="1" t="str">
        <f t="shared" si="30"/>
        <v>21:0134</v>
      </c>
      <c r="E198" t="s">
        <v>1197</v>
      </c>
      <c r="F198" t="s">
        <v>1198</v>
      </c>
      <c r="H198">
        <v>56.826169899999996</v>
      </c>
      <c r="I198">
        <v>-108.2444072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11</v>
      </c>
      <c r="M198" t="s">
        <v>82</v>
      </c>
      <c r="N198">
        <v>197</v>
      </c>
      <c r="O198" t="s">
        <v>893</v>
      </c>
      <c r="P198" t="s">
        <v>32</v>
      </c>
      <c r="Q198" t="s">
        <v>33</v>
      </c>
      <c r="R198" t="s">
        <v>32</v>
      </c>
      <c r="S198" t="s">
        <v>180</v>
      </c>
      <c r="T198" t="s">
        <v>36</v>
      </c>
      <c r="U198" t="s">
        <v>1199</v>
      </c>
      <c r="V198" t="s">
        <v>35</v>
      </c>
      <c r="W198" t="s">
        <v>39</v>
      </c>
      <c r="X198" t="s">
        <v>33</v>
      </c>
      <c r="Y198" t="s">
        <v>53</v>
      </c>
      <c r="Z198" t="s">
        <v>333</v>
      </c>
    </row>
    <row r="199" spans="1:26" x14ac:dyDescent="0.3">
      <c r="A199" t="s">
        <v>1200</v>
      </c>
      <c r="B199" t="s">
        <v>1201</v>
      </c>
      <c r="C199" s="1" t="str">
        <f t="shared" si="33"/>
        <v>21:0401</v>
      </c>
      <c r="D199" s="1" t="str">
        <f>HYPERLINK("http://geochem.nrcan.gc.ca/cdogs/content/svy/svy_e.htm", "")</f>
        <v/>
      </c>
      <c r="G199" s="1" t="str">
        <f>HYPERLINK("http://geochem.nrcan.gc.ca/cdogs/content/cr_/cr_00035_e.htm", "35")</f>
        <v>35</v>
      </c>
      <c r="J199" t="s">
        <v>197</v>
      </c>
      <c r="K199" t="s">
        <v>198</v>
      </c>
      <c r="L199">
        <v>11</v>
      </c>
      <c r="M199" t="s">
        <v>199</v>
      </c>
      <c r="N199">
        <v>198</v>
      </c>
      <c r="O199" t="s">
        <v>558</v>
      </c>
      <c r="P199" t="s">
        <v>254</v>
      </c>
      <c r="Q199" t="s">
        <v>180</v>
      </c>
      <c r="R199" t="s">
        <v>323</v>
      </c>
      <c r="S199" t="s">
        <v>180</v>
      </c>
      <c r="T199" t="s">
        <v>36</v>
      </c>
      <c r="U199" t="s">
        <v>1019</v>
      </c>
      <c r="V199" t="s">
        <v>112</v>
      </c>
      <c r="W199" t="s">
        <v>190</v>
      </c>
      <c r="X199" t="s">
        <v>49</v>
      </c>
      <c r="Y199" t="s">
        <v>302</v>
      </c>
      <c r="Z199" t="s">
        <v>48</v>
      </c>
    </row>
    <row r="200" spans="1:26" x14ac:dyDescent="0.3">
      <c r="A200" t="s">
        <v>1202</v>
      </c>
      <c r="B200" t="s">
        <v>1203</v>
      </c>
      <c r="C200" s="1" t="str">
        <f t="shared" si="33"/>
        <v>21:0401</v>
      </c>
      <c r="D200" s="1" t="str">
        <f t="shared" ref="D200:D224" si="34">HYPERLINK("http://geochem.nrcan.gc.ca/cdogs/content/svy/svy210134_e.htm", "21:0134")</f>
        <v>21:0134</v>
      </c>
      <c r="E200" t="s">
        <v>1204</v>
      </c>
      <c r="F200" t="s">
        <v>1205</v>
      </c>
      <c r="H200">
        <v>56.7868323</v>
      </c>
      <c r="I200">
        <v>-108.26329320000001</v>
      </c>
      <c r="J200" s="1" t="str">
        <f t="shared" ref="J200:J224" si="35">HYPERLINK("http://geochem.nrcan.gc.ca/cdogs/content/kwd/kwd020027_e.htm", "NGR lake sediment grab sample")</f>
        <v>NGR lake sediment grab sample</v>
      </c>
      <c r="K200" s="1" t="str">
        <f t="shared" ref="K200:K224" si="36">HYPERLINK("http://geochem.nrcan.gc.ca/cdogs/content/kwd/kwd080006_e.htm", "&lt;177 micron (NGR)")</f>
        <v>&lt;177 micron (NGR)</v>
      </c>
      <c r="L200">
        <v>11</v>
      </c>
      <c r="M200" t="s">
        <v>91</v>
      </c>
      <c r="N200">
        <v>199</v>
      </c>
      <c r="O200" t="s">
        <v>226</v>
      </c>
      <c r="P200" t="s">
        <v>50</v>
      </c>
      <c r="Q200" t="s">
        <v>33</v>
      </c>
      <c r="R200" t="s">
        <v>62</v>
      </c>
      <c r="S200" t="s">
        <v>35</v>
      </c>
      <c r="T200" t="s">
        <v>36</v>
      </c>
      <c r="U200" t="s">
        <v>1206</v>
      </c>
      <c r="V200" t="s">
        <v>165</v>
      </c>
      <c r="W200" t="s">
        <v>39</v>
      </c>
      <c r="X200" t="s">
        <v>33</v>
      </c>
      <c r="Y200" t="s">
        <v>76</v>
      </c>
      <c r="Z200" t="s">
        <v>1189</v>
      </c>
    </row>
    <row r="201" spans="1:26" x14ac:dyDescent="0.3">
      <c r="A201" t="s">
        <v>1207</v>
      </c>
      <c r="B201" t="s">
        <v>1208</v>
      </c>
      <c r="C201" s="1" t="str">
        <f t="shared" si="33"/>
        <v>21:0401</v>
      </c>
      <c r="D201" s="1" t="str">
        <f t="shared" si="34"/>
        <v>21:0134</v>
      </c>
      <c r="E201" t="s">
        <v>1209</v>
      </c>
      <c r="F201" t="s">
        <v>1210</v>
      </c>
      <c r="H201">
        <v>56.77628</v>
      </c>
      <c r="I201">
        <v>-108.2587738</v>
      </c>
      <c r="J201" s="1" t="str">
        <f t="shared" si="35"/>
        <v>NGR lake sediment grab sample</v>
      </c>
      <c r="K201" s="1" t="str">
        <f t="shared" si="36"/>
        <v>&lt;177 micron (NGR)</v>
      </c>
      <c r="L201">
        <v>11</v>
      </c>
      <c r="M201" t="s">
        <v>100</v>
      </c>
      <c r="N201">
        <v>200</v>
      </c>
      <c r="O201" t="s">
        <v>193</v>
      </c>
      <c r="P201" t="s">
        <v>140</v>
      </c>
      <c r="Q201" t="s">
        <v>33</v>
      </c>
      <c r="R201" t="s">
        <v>180</v>
      </c>
      <c r="S201" t="s">
        <v>35</v>
      </c>
      <c r="T201" t="s">
        <v>36</v>
      </c>
      <c r="U201" t="s">
        <v>522</v>
      </c>
      <c r="V201" t="s">
        <v>172</v>
      </c>
      <c r="W201" t="s">
        <v>39</v>
      </c>
      <c r="X201" t="s">
        <v>33</v>
      </c>
      <c r="Y201" t="s">
        <v>48</v>
      </c>
      <c r="Z201" t="s">
        <v>1211</v>
      </c>
    </row>
    <row r="202" spans="1:26" x14ac:dyDescent="0.3">
      <c r="A202" t="s">
        <v>1212</v>
      </c>
      <c r="B202" t="s">
        <v>1213</v>
      </c>
      <c r="C202" s="1" t="str">
        <f t="shared" si="33"/>
        <v>21:0401</v>
      </c>
      <c r="D202" s="1" t="str">
        <f t="shared" si="34"/>
        <v>21:0134</v>
      </c>
      <c r="E202" t="s">
        <v>1214</v>
      </c>
      <c r="F202" t="s">
        <v>1215</v>
      </c>
      <c r="H202">
        <v>56.744514199999998</v>
      </c>
      <c r="I202">
        <v>-108.2639841</v>
      </c>
      <c r="J202" s="1" t="str">
        <f t="shared" si="35"/>
        <v>NGR lake sediment grab sample</v>
      </c>
      <c r="K202" s="1" t="str">
        <f t="shared" si="36"/>
        <v>&lt;177 micron (NGR)</v>
      </c>
      <c r="L202">
        <v>11</v>
      </c>
      <c r="M202" t="s">
        <v>109</v>
      </c>
      <c r="N202">
        <v>201</v>
      </c>
      <c r="O202" t="s">
        <v>455</v>
      </c>
      <c r="P202" t="s">
        <v>50</v>
      </c>
      <c r="Q202" t="s">
        <v>33</v>
      </c>
      <c r="R202" t="s">
        <v>50</v>
      </c>
      <c r="S202" t="s">
        <v>35</v>
      </c>
      <c r="T202" t="s">
        <v>36</v>
      </c>
      <c r="U202" t="s">
        <v>1216</v>
      </c>
      <c r="V202" t="s">
        <v>619</v>
      </c>
      <c r="W202" t="s">
        <v>39</v>
      </c>
      <c r="X202" t="s">
        <v>33</v>
      </c>
      <c r="Y202" t="s">
        <v>76</v>
      </c>
      <c r="Z202" t="s">
        <v>86</v>
      </c>
    </row>
    <row r="203" spans="1:26" x14ac:dyDescent="0.3">
      <c r="A203" t="s">
        <v>1217</v>
      </c>
      <c r="B203" t="s">
        <v>1218</v>
      </c>
      <c r="C203" s="1" t="str">
        <f t="shared" si="33"/>
        <v>21:0401</v>
      </c>
      <c r="D203" s="1" t="str">
        <f t="shared" si="34"/>
        <v>21:0134</v>
      </c>
      <c r="E203" t="s">
        <v>1219</v>
      </c>
      <c r="F203" t="s">
        <v>1220</v>
      </c>
      <c r="H203">
        <v>56.703985299999999</v>
      </c>
      <c r="I203">
        <v>-108.22248380000001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118</v>
      </c>
      <c r="N203">
        <v>202</v>
      </c>
      <c r="O203" t="s">
        <v>261</v>
      </c>
      <c r="P203" t="s">
        <v>61</v>
      </c>
      <c r="Q203" t="s">
        <v>33</v>
      </c>
      <c r="R203" t="s">
        <v>122</v>
      </c>
      <c r="S203" t="s">
        <v>140</v>
      </c>
      <c r="T203" t="s">
        <v>36</v>
      </c>
      <c r="U203" t="s">
        <v>1221</v>
      </c>
      <c r="V203" t="s">
        <v>1222</v>
      </c>
      <c r="W203" t="s">
        <v>39</v>
      </c>
      <c r="X203" t="s">
        <v>33</v>
      </c>
      <c r="Y203" t="s">
        <v>76</v>
      </c>
      <c r="Z203" t="s">
        <v>499</v>
      </c>
    </row>
    <row r="204" spans="1:26" x14ac:dyDescent="0.3">
      <c r="A204" t="s">
        <v>1223</v>
      </c>
      <c r="B204" t="s">
        <v>1224</v>
      </c>
      <c r="C204" s="1" t="str">
        <f t="shared" si="33"/>
        <v>21:0401</v>
      </c>
      <c r="D204" s="1" t="str">
        <f t="shared" si="34"/>
        <v>21:0134</v>
      </c>
      <c r="E204" t="s">
        <v>1225</v>
      </c>
      <c r="F204" t="s">
        <v>1226</v>
      </c>
      <c r="H204">
        <v>56.673416899999999</v>
      </c>
      <c r="I204">
        <v>-108.2192663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128</v>
      </c>
      <c r="N204">
        <v>203</v>
      </c>
      <c r="O204" t="s">
        <v>938</v>
      </c>
      <c r="P204" t="s">
        <v>192</v>
      </c>
      <c r="Q204" t="s">
        <v>33</v>
      </c>
      <c r="R204" t="s">
        <v>34</v>
      </c>
      <c r="S204" t="s">
        <v>35</v>
      </c>
      <c r="T204" t="s">
        <v>36</v>
      </c>
      <c r="U204" t="s">
        <v>1227</v>
      </c>
      <c r="V204" t="s">
        <v>294</v>
      </c>
      <c r="W204" t="s">
        <v>39</v>
      </c>
      <c r="X204" t="s">
        <v>33</v>
      </c>
      <c r="Y204" t="s">
        <v>122</v>
      </c>
      <c r="Z204" t="s">
        <v>281</v>
      </c>
    </row>
    <row r="205" spans="1:26" x14ac:dyDescent="0.3">
      <c r="A205" t="s">
        <v>1228</v>
      </c>
      <c r="B205" t="s">
        <v>1229</v>
      </c>
      <c r="C205" s="1" t="str">
        <f t="shared" si="33"/>
        <v>21:0401</v>
      </c>
      <c r="D205" s="1" t="str">
        <f t="shared" si="34"/>
        <v>21:0134</v>
      </c>
      <c r="E205" t="s">
        <v>1230</v>
      </c>
      <c r="F205" t="s">
        <v>1231</v>
      </c>
      <c r="H205">
        <v>56.640402999999999</v>
      </c>
      <c r="I205">
        <v>-108.23334560000001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138</v>
      </c>
      <c r="N205">
        <v>204</v>
      </c>
      <c r="O205" t="s">
        <v>567</v>
      </c>
      <c r="P205" t="s">
        <v>34</v>
      </c>
      <c r="Q205" t="s">
        <v>33</v>
      </c>
      <c r="R205" t="s">
        <v>34</v>
      </c>
      <c r="S205" t="s">
        <v>62</v>
      </c>
      <c r="T205" t="s">
        <v>36</v>
      </c>
      <c r="U205" t="s">
        <v>613</v>
      </c>
      <c r="V205" t="s">
        <v>404</v>
      </c>
      <c r="W205" t="s">
        <v>39</v>
      </c>
      <c r="X205" t="s">
        <v>33</v>
      </c>
      <c r="Y205" t="s">
        <v>76</v>
      </c>
      <c r="Z205" t="s">
        <v>1232</v>
      </c>
    </row>
    <row r="206" spans="1:26" x14ac:dyDescent="0.3">
      <c r="A206" t="s">
        <v>1233</v>
      </c>
      <c r="B206" t="s">
        <v>1234</v>
      </c>
      <c r="C206" s="1" t="str">
        <f t="shared" si="33"/>
        <v>21:0401</v>
      </c>
      <c r="D206" s="1" t="str">
        <f t="shared" si="34"/>
        <v>21:0134</v>
      </c>
      <c r="E206" t="s">
        <v>1235</v>
      </c>
      <c r="F206" t="s">
        <v>1236</v>
      </c>
      <c r="H206">
        <v>56.598809299999999</v>
      </c>
      <c r="I206">
        <v>-108.237123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170</v>
      </c>
      <c r="N206">
        <v>205</v>
      </c>
      <c r="O206" t="s">
        <v>1024</v>
      </c>
      <c r="P206" t="s">
        <v>559</v>
      </c>
      <c r="Q206" t="s">
        <v>33</v>
      </c>
      <c r="R206" t="s">
        <v>202</v>
      </c>
      <c r="S206" t="s">
        <v>122</v>
      </c>
      <c r="T206" t="s">
        <v>36</v>
      </c>
      <c r="U206" t="s">
        <v>120</v>
      </c>
      <c r="V206" t="s">
        <v>670</v>
      </c>
      <c r="W206" t="s">
        <v>39</v>
      </c>
      <c r="X206" t="s">
        <v>33</v>
      </c>
      <c r="Y206" t="s">
        <v>280</v>
      </c>
      <c r="Z206" t="s">
        <v>1237</v>
      </c>
    </row>
    <row r="207" spans="1:26" x14ac:dyDescent="0.3">
      <c r="A207" t="s">
        <v>1238</v>
      </c>
      <c r="B207" t="s">
        <v>1239</v>
      </c>
      <c r="C207" s="1" t="str">
        <f t="shared" si="33"/>
        <v>21:0401</v>
      </c>
      <c r="D207" s="1" t="str">
        <f t="shared" si="34"/>
        <v>21:0134</v>
      </c>
      <c r="E207" t="s">
        <v>1240</v>
      </c>
      <c r="F207" t="s">
        <v>1241</v>
      </c>
      <c r="H207">
        <v>56.564225399999998</v>
      </c>
      <c r="I207">
        <v>-108.2445148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179</v>
      </c>
      <c r="N207">
        <v>206</v>
      </c>
      <c r="O207" t="s">
        <v>219</v>
      </c>
      <c r="P207" t="s">
        <v>129</v>
      </c>
      <c r="Q207" t="s">
        <v>33</v>
      </c>
      <c r="R207" t="s">
        <v>122</v>
      </c>
      <c r="S207" t="s">
        <v>140</v>
      </c>
      <c r="T207" t="s">
        <v>36</v>
      </c>
      <c r="U207" t="s">
        <v>438</v>
      </c>
      <c r="V207" t="s">
        <v>1242</v>
      </c>
      <c r="W207" t="s">
        <v>39</v>
      </c>
      <c r="X207" t="s">
        <v>33</v>
      </c>
      <c r="Y207" t="s">
        <v>48</v>
      </c>
      <c r="Z207" t="s">
        <v>1243</v>
      </c>
    </row>
    <row r="208" spans="1:26" x14ac:dyDescent="0.3">
      <c r="A208" t="s">
        <v>1244</v>
      </c>
      <c r="B208" t="s">
        <v>1245</v>
      </c>
      <c r="C208" s="1" t="str">
        <f t="shared" si="33"/>
        <v>21:0401</v>
      </c>
      <c r="D208" s="1" t="str">
        <f t="shared" si="34"/>
        <v>21:0134</v>
      </c>
      <c r="E208" t="s">
        <v>1246</v>
      </c>
      <c r="F208" t="s">
        <v>1247</v>
      </c>
      <c r="H208">
        <v>56.511479999999999</v>
      </c>
      <c r="I208">
        <v>-108.2724716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188</v>
      </c>
      <c r="N208">
        <v>207</v>
      </c>
      <c r="O208" t="s">
        <v>201</v>
      </c>
      <c r="P208" t="s">
        <v>50</v>
      </c>
      <c r="Q208" t="s">
        <v>33</v>
      </c>
      <c r="R208" t="s">
        <v>180</v>
      </c>
      <c r="S208" t="s">
        <v>50</v>
      </c>
      <c r="T208" t="s">
        <v>36</v>
      </c>
      <c r="U208" t="s">
        <v>1248</v>
      </c>
      <c r="V208" t="s">
        <v>1249</v>
      </c>
      <c r="W208" t="s">
        <v>39</v>
      </c>
      <c r="X208" t="s">
        <v>33</v>
      </c>
      <c r="Y208" t="s">
        <v>76</v>
      </c>
      <c r="Z208" t="s">
        <v>1250</v>
      </c>
    </row>
    <row r="209" spans="1:26" x14ac:dyDescent="0.3">
      <c r="A209" t="s">
        <v>1251</v>
      </c>
      <c r="B209" t="s">
        <v>1252</v>
      </c>
      <c r="C209" s="1" t="str">
        <f t="shared" si="33"/>
        <v>21:0401</v>
      </c>
      <c r="D209" s="1" t="str">
        <f t="shared" si="34"/>
        <v>21:0134</v>
      </c>
      <c r="E209" t="s">
        <v>1253</v>
      </c>
      <c r="F209" t="s">
        <v>1254</v>
      </c>
      <c r="H209">
        <v>56.5144886</v>
      </c>
      <c r="I209">
        <v>-108.3252549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209</v>
      </c>
      <c r="N209">
        <v>208</v>
      </c>
      <c r="O209" t="s">
        <v>200</v>
      </c>
      <c r="P209" t="s">
        <v>34</v>
      </c>
      <c r="Q209" t="s">
        <v>33</v>
      </c>
      <c r="R209" t="s">
        <v>140</v>
      </c>
      <c r="S209" t="s">
        <v>35</v>
      </c>
      <c r="T209" t="s">
        <v>36</v>
      </c>
      <c r="U209" t="s">
        <v>979</v>
      </c>
      <c r="V209" t="s">
        <v>212</v>
      </c>
      <c r="W209" t="s">
        <v>39</v>
      </c>
      <c r="X209" t="s">
        <v>33</v>
      </c>
      <c r="Y209" t="s">
        <v>53</v>
      </c>
      <c r="Z209" t="s">
        <v>1255</v>
      </c>
    </row>
    <row r="210" spans="1:26" x14ac:dyDescent="0.3">
      <c r="A210" t="s">
        <v>1256</v>
      </c>
      <c r="B210" t="s">
        <v>1257</v>
      </c>
      <c r="C210" s="1" t="str">
        <f t="shared" si="33"/>
        <v>21:0401</v>
      </c>
      <c r="D210" s="1" t="str">
        <f t="shared" si="34"/>
        <v>21:0134</v>
      </c>
      <c r="E210" t="s">
        <v>1258</v>
      </c>
      <c r="F210" t="s">
        <v>1259</v>
      </c>
      <c r="H210">
        <v>56.519672</v>
      </c>
      <c r="I210">
        <v>-108.40521149999999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218</v>
      </c>
      <c r="N210">
        <v>209</v>
      </c>
      <c r="O210" t="s">
        <v>193</v>
      </c>
      <c r="P210" t="s">
        <v>140</v>
      </c>
      <c r="Q210" t="s">
        <v>33</v>
      </c>
      <c r="R210" t="s">
        <v>190</v>
      </c>
      <c r="S210" t="s">
        <v>140</v>
      </c>
      <c r="T210" t="s">
        <v>36</v>
      </c>
      <c r="U210" t="s">
        <v>425</v>
      </c>
      <c r="V210" t="s">
        <v>1260</v>
      </c>
      <c r="W210" t="s">
        <v>39</v>
      </c>
      <c r="X210" t="s">
        <v>33</v>
      </c>
      <c r="Y210" t="s">
        <v>48</v>
      </c>
      <c r="Z210" t="s">
        <v>1261</v>
      </c>
    </row>
    <row r="211" spans="1:26" x14ac:dyDescent="0.3">
      <c r="A211" t="s">
        <v>1262</v>
      </c>
      <c r="B211" t="s">
        <v>1263</v>
      </c>
      <c r="C211" s="1" t="str">
        <f t="shared" si="33"/>
        <v>21:0401</v>
      </c>
      <c r="D211" s="1" t="str">
        <f t="shared" si="34"/>
        <v>21:0134</v>
      </c>
      <c r="E211" t="s">
        <v>1264</v>
      </c>
      <c r="F211" t="s">
        <v>1265</v>
      </c>
      <c r="H211">
        <v>56.538806600000001</v>
      </c>
      <c r="I211">
        <v>-108.313014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12</v>
      </c>
      <c r="M211" t="s">
        <v>822</v>
      </c>
      <c r="N211">
        <v>210</v>
      </c>
      <c r="O211" t="s">
        <v>219</v>
      </c>
      <c r="P211" t="s">
        <v>140</v>
      </c>
      <c r="Q211" t="s">
        <v>33</v>
      </c>
      <c r="R211" t="s">
        <v>158</v>
      </c>
      <c r="S211" t="s">
        <v>62</v>
      </c>
      <c r="T211" t="s">
        <v>36</v>
      </c>
      <c r="U211" t="s">
        <v>860</v>
      </c>
      <c r="V211" t="s">
        <v>288</v>
      </c>
      <c r="W211" t="s">
        <v>39</v>
      </c>
      <c r="X211" t="s">
        <v>33</v>
      </c>
      <c r="Y211" t="s">
        <v>48</v>
      </c>
      <c r="Z211" t="s">
        <v>356</v>
      </c>
    </row>
    <row r="212" spans="1:26" x14ac:dyDescent="0.3">
      <c r="A212" t="s">
        <v>1266</v>
      </c>
      <c r="B212" t="s">
        <v>1267</v>
      </c>
      <c r="C212" s="1" t="str">
        <f t="shared" si="33"/>
        <v>21:0401</v>
      </c>
      <c r="D212" s="1" t="str">
        <f t="shared" si="34"/>
        <v>21:0134</v>
      </c>
      <c r="E212" t="s">
        <v>1268</v>
      </c>
      <c r="F212" t="s">
        <v>1269</v>
      </c>
      <c r="H212">
        <v>56.520227499999997</v>
      </c>
      <c r="I212">
        <v>-108.4673993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12</v>
      </c>
      <c r="M212" t="s">
        <v>46</v>
      </c>
      <c r="N212">
        <v>211</v>
      </c>
      <c r="O212" t="s">
        <v>859</v>
      </c>
      <c r="P212" t="s">
        <v>346</v>
      </c>
      <c r="Q212" t="s">
        <v>49</v>
      </c>
      <c r="R212" t="s">
        <v>210</v>
      </c>
      <c r="S212" t="s">
        <v>158</v>
      </c>
      <c r="T212" t="s">
        <v>36</v>
      </c>
      <c r="U212" t="s">
        <v>1270</v>
      </c>
      <c r="V212" t="s">
        <v>1271</v>
      </c>
      <c r="W212" t="s">
        <v>39</v>
      </c>
      <c r="X212" t="s">
        <v>49</v>
      </c>
      <c r="Y212" t="s">
        <v>152</v>
      </c>
      <c r="Z212" t="s">
        <v>723</v>
      </c>
    </row>
    <row r="213" spans="1:26" x14ac:dyDescent="0.3">
      <c r="A213" t="s">
        <v>1272</v>
      </c>
      <c r="B213" t="s">
        <v>1273</v>
      </c>
      <c r="C213" s="1" t="str">
        <f t="shared" si="33"/>
        <v>21:0401</v>
      </c>
      <c r="D213" s="1" t="str">
        <f t="shared" si="34"/>
        <v>21:0134</v>
      </c>
      <c r="E213" t="s">
        <v>1274</v>
      </c>
      <c r="F213" t="s">
        <v>1275</v>
      </c>
      <c r="H213">
        <v>56.511715600000002</v>
      </c>
      <c r="I213">
        <v>-108.4975207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12</v>
      </c>
      <c r="M213" t="s">
        <v>59</v>
      </c>
      <c r="N213">
        <v>212</v>
      </c>
      <c r="O213" t="s">
        <v>369</v>
      </c>
      <c r="P213" t="s">
        <v>34</v>
      </c>
      <c r="Q213" t="s">
        <v>33</v>
      </c>
      <c r="R213" t="s">
        <v>158</v>
      </c>
      <c r="S213" t="s">
        <v>50</v>
      </c>
      <c r="T213" t="s">
        <v>36</v>
      </c>
      <c r="U213" t="s">
        <v>1276</v>
      </c>
      <c r="V213" t="s">
        <v>73</v>
      </c>
      <c r="W213" t="s">
        <v>173</v>
      </c>
      <c r="X213" t="s">
        <v>33</v>
      </c>
      <c r="Y213" t="s">
        <v>280</v>
      </c>
      <c r="Z213" t="s">
        <v>280</v>
      </c>
    </row>
    <row r="214" spans="1:26" x14ac:dyDescent="0.3">
      <c r="A214" t="s">
        <v>1277</v>
      </c>
      <c r="B214" t="s">
        <v>1278</v>
      </c>
      <c r="C214" s="1" t="str">
        <f t="shared" si="33"/>
        <v>21:0401</v>
      </c>
      <c r="D214" s="1" t="str">
        <f t="shared" si="34"/>
        <v>21:0134</v>
      </c>
      <c r="E214" t="s">
        <v>1279</v>
      </c>
      <c r="F214" t="s">
        <v>1280</v>
      </c>
      <c r="H214">
        <v>56.549200599999999</v>
      </c>
      <c r="I214">
        <v>-108.46725259999999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12</v>
      </c>
      <c r="M214" t="s">
        <v>70</v>
      </c>
      <c r="N214">
        <v>213</v>
      </c>
      <c r="O214" t="s">
        <v>261</v>
      </c>
      <c r="P214" t="s">
        <v>48</v>
      </c>
      <c r="Q214" t="s">
        <v>33</v>
      </c>
      <c r="R214" t="s">
        <v>140</v>
      </c>
      <c r="S214" t="s">
        <v>50</v>
      </c>
      <c r="T214" t="s">
        <v>36</v>
      </c>
      <c r="U214" t="s">
        <v>601</v>
      </c>
      <c r="V214" t="s">
        <v>1281</v>
      </c>
      <c r="W214" t="s">
        <v>39</v>
      </c>
      <c r="X214" t="s">
        <v>33</v>
      </c>
      <c r="Y214" t="s">
        <v>280</v>
      </c>
      <c r="Z214" t="s">
        <v>346</v>
      </c>
    </row>
    <row r="215" spans="1:26" x14ac:dyDescent="0.3">
      <c r="A215" t="s">
        <v>1282</v>
      </c>
      <c r="B215" t="s">
        <v>1283</v>
      </c>
      <c r="C215" s="1" t="str">
        <f t="shared" si="33"/>
        <v>21:0401</v>
      </c>
      <c r="D215" s="1" t="str">
        <f t="shared" si="34"/>
        <v>21:0134</v>
      </c>
      <c r="E215" t="s">
        <v>1284</v>
      </c>
      <c r="F215" t="s">
        <v>1285</v>
      </c>
      <c r="H215">
        <v>56.553807599999999</v>
      </c>
      <c r="I215">
        <v>-108.43073510000001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12</v>
      </c>
      <c r="M215" t="s">
        <v>82</v>
      </c>
      <c r="N215">
        <v>214</v>
      </c>
      <c r="O215" t="s">
        <v>278</v>
      </c>
      <c r="P215" t="s">
        <v>61</v>
      </c>
      <c r="Q215" t="s">
        <v>33</v>
      </c>
      <c r="R215" t="s">
        <v>190</v>
      </c>
      <c r="S215" t="s">
        <v>180</v>
      </c>
      <c r="T215" t="s">
        <v>36</v>
      </c>
      <c r="U215" t="s">
        <v>1286</v>
      </c>
      <c r="V215" t="s">
        <v>62</v>
      </c>
      <c r="W215" t="s">
        <v>39</v>
      </c>
      <c r="X215" t="s">
        <v>33</v>
      </c>
      <c r="Y215" t="s">
        <v>326</v>
      </c>
      <c r="Z215" t="s">
        <v>1287</v>
      </c>
    </row>
    <row r="216" spans="1:26" x14ac:dyDescent="0.3">
      <c r="A216" t="s">
        <v>1288</v>
      </c>
      <c r="B216" t="s">
        <v>1289</v>
      </c>
      <c r="C216" s="1" t="str">
        <f t="shared" si="33"/>
        <v>21:0401</v>
      </c>
      <c r="D216" s="1" t="str">
        <f t="shared" si="34"/>
        <v>21:0134</v>
      </c>
      <c r="E216" t="s">
        <v>1290</v>
      </c>
      <c r="F216" t="s">
        <v>1291</v>
      </c>
      <c r="H216">
        <v>56.538796099999999</v>
      </c>
      <c r="I216">
        <v>-108.3628594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12</v>
      </c>
      <c r="M216" t="s">
        <v>829</v>
      </c>
      <c r="N216">
        <v>215</v>
      </c>
      <c r="O216" t="s">
        <v>692</v>
      </c>
      <c r="P216" t="s">
        <v>48</v>
      </c>
      <c r="Q216" t="s">
        <v>49</v>
      </c>
      <c r="R216" t="s">
        <v>48</v>
      </c>
      <c r="S216" t="s">
        <v>62</v>
      </c>
      <c r="T216" t="s">
        <v>36</v>
      </c>
      <c r="U216" t="s">
        <v>1216</v>
      </c>
      <c r="V216" t="s">
        <v>103</v>
      </c>
      <c r="W216" t="s">
        <v>39</v>
      </c>
      <c r="X216" t="s">
        <v>33</v>
      </c>
      <c r="Y216" t="s">
        <v>48</v>
      </c>
      <c r="Z216" t="s">
        <v>1292</v>
      </c>
    </row>
    <row r="217" spans="1:26" x14ac:dyDescent="0.3">
      <c r="A217" t="s">
        <v>1293</v>
      </c>
      <c r="B217" t="s">
        <v>1294</v>
      </c>
      <c r="C217" s="1" t="str">
        <f t="shared" si="33"/>
        <v>21:0401</v>
      </c>
      <c r="D217" s="1" t="str">
        <f t="shared" si="34"/>
        <v>21:0134</v>
      </c>
      <c r="E217" t="s">
        <v>1295</v>
      </c>
      <c r="F217" t="s">
        <v>1296</v>
      </c>
      <c r="H217">
        <v>56.532620700000003</v>
      </c>
      <c r="I217">
        <v>-108.3476256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12</v>
      </c>
      <c r="M217" t="s">
        <v>837</v>
      </c>
      <c r="N217">
        <v>216</v>
      </c>
      <c r="O217" t="s">
        <v>558</v>
      </c>
      <c r="P217" t="s">
        <v>140</v>
      </c>
      <c r="Q217" t="s">
        <v>72</v>
      </c>
      <c r="R217" t="s">
        <v>62</v>
      </c>
      <c r="S217" t="s">
        <v>35</v>
      </c>
      <c r="T217" t="s">
        <v>36</v>
      </c>
      <c r="U217" t="s">
        <v>682</v>
      </c>
      <c r="V217" t="s">
        <v>288</v>
      </c>
      <c r="W217" t="s">
        <v>39</v>
      </c>
      <c r="X217" t="s">
        <v>33</v>
      </c>
      <c r="Y217" t="s">
        <v>122</v>
      </c>
      <c r="Z217" t="s">
        <v>228</v>
      </c>
    </row>
    <row r="218" spans="1:26" x14ac:dyDescent="0.3">
      <c r="A218" t="s">
        <v>1297</v>
      </c>
      <c r="B218" t="s">
        <v>1298</v>
      </c>
      <c r="C218" s="1" t="str">
        <f t="shared" si="33"/>
        <v>21:0401</v>
      </c>
      <c r="D218" s="1" t="str">
        <f t="shared" si="34"/>
        <v>21:0134</v>
      </c>
      <c r="E218" t="s">
        <v>1295</v>
      </c>
      <c r="F218" t="s">
        <v>1299</v>
      </c>
      <c r="H218">
        <v>56.532620700000003</v>
      </c>
      <c r="I218">
        <v>-108.3476256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12</v>
      </c>
      <c r="M218" t="s">
        <v>841</v>
      </c>
      <c r="N218">
        <v>217</v>
      </c>
      <c r="O218" t="s">
        <v>586</v>
      </c>
      <c r="P218" t="s">
        <v>140</v>
      </c>
      <c r="Q218" t="s">
        <v>49</v>
      </c>
      <c r="R218" t="s">
        <v>62</v>
      </c>
      <c r="S218" t="s">
        <v>35</v>
      </c>
      <c r="T218" t="s">
        <v>36</v>
      </c>
      <c r="U218" t="s">
        <v>141</v>
      </c>
      <c r="V218" t="s">
        <v>1300</v>
      </c>
      <c r="W218" t="s">
        <v>39</v>
      </c>
      <c r="X218" t="s">
        <v>33</v>
      </c>
      <c r="Y218" t="s">
        <v>122</v>
      </c>
      <c r="Z218" t="s">
        <v>1301</v>
      </c>
    </row>
    <row r="219" spans="1:26" x14ac:dyDescent="0.3">
      <c r="A219" t="s">
        <v>1302</v>
      </c>
      <c r="B219" t="s">
        <v>1303</v>
      </c>
      <c r="C219" s="1" t="str">
        <f t="shared" si="33"/>
        <v>21:0401</v>
      </c>
      <c r="D219" s="1" t="str">
        <f t="shared" si="34"/>
        <v>21:0134</v>
      </c>
      <c r="E219" t="s">
        <v>1264</v>
      </c>
      <c r="F219" t="s">
        <v>1304</v>
      </c>
      <c r="H219">
        <v>56.538806600000001</v>
      </c>
      <c r="I219">
        <v>-108.313014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12</v>
      </c>
      <c r="M219" t="s">
        <v>884</v>
      </c>
      <c r="N219">
        <v>218</v>
      </c>
      <c r="O219" t="s">
        <v>286</v>
      </c>
      <c r="P219" t="s">
        <v>140</v>
      </c>
      <c r="Q219" t="s">
        <v>33</v>
      </c>
      <c r="R219" t="s">
        <v>48</v>
      </c>
      <c r="S219" t="s">
        <v>62</v>
      </c>
      <c r="T219" t="s">
        <v>36</v>
      </c>
      <c r="U219" t="s">
        <v>431</v>
      </c>
      <c r="V219" t="s">
        <v>1300</v>
      </c>
      <c r="W219" t="s">
        <v>39</v>
      </c>
      <c r="X219" t="s">
        <v>33</v>
      </c>
      <c r="Y219" t="s">
        <v>48</v>
      </c>
      <c r="Z219" t="s">
        <v>854</v>
      </c>
    </row>
    <row r="220" spans="1:26" x14ac:dyDescent="0.3">
      <c r="A220" t="s">
        <v>1305</v>
      </c>
      <c r="B220" t="s">
        <v>1306</v>
      </c>
      <c r="C220" s="1" t="str">
        <f t="shared" si="33"/>
        <v>21:0401</v>
      </c>
      <c r="D220" s="1" t="str">
        <f t="shared" si="34"/>
        <v>21:0134</v>
      </c>
      <c r="E220" t="s">
        <v>1307</v>
      </c>
      <c r="F220" t="s">
        <v>1308</v>
      </c>
      <c r="H220">
        <v>56.588558200000001</v>
      </c>
      <c r="I220">
        <v>-108.2998872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12</v>
      </c>
      <c r="M220" t="s">
        <v>91</v>
      </c>
      <c r="N220">
        <v>219</v>
      </c>
      <c r="O220" t="s">
        <v>272</v>
      </c>
      <c r="P220" t="s">
        <v>192</v>
      </c>
      <c r="Q220" t="s">
        <v>33</v>
      </c>
      <c r="R220" t="s">
        <v>122</v>
      </c>
      <c r="S220" t="s">
        <v>190</v>
      </c>
      <c r="T220" t="s">
        <v>36</v>
      </c>
      <c r="U220" t="s">
        <v>1309</v>
      </c>
      <c r="V220" t="s">
        <v>310</v>
      </c>
      <c r="W220" t="s">
        <v>39</v>
      </c>
      <c r="X220" t="s">
        <v>33</v>
      </c>
      <c r="Y220" t="s">
        <v>76</v>
      </c>
      <c r="Z220" t="s">
        <v>938</v>
      </c>
    </row>
    <row r="221" spans="1:26" x14ac:dyDescent="0.3">
      <c r="A221" t="s">
        <v>1310</v>
      </c>
      <c r="B221" t="s">
        <v>1311</v>
      </c>
      <c r="C221" s="1" t="str">
        <f t="shared" si="33"/>
        <v>21:0401</v>
      </c>
      <c r="D221" s="1" t="str">
        <f t="shared" si="34"/>
        <v>21:0134</v>
      </c>
      <c r="E221" t="s">
        <v>1312</v>
      </c>
      <c r="F221" t="s">
        <v>1313</v>
      </c>
      <c r="H221">
        <v>56.615864700000003</v>
      </c>
      <c r="I221">
        <v>-108.2809668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12</v>
      </c>
      <c r="M221" t="s">
        <v>100</v>
      </c>
      <c r="N221">
        <v>220</v>
      </c>
      <c r="O221" t="s">
        <v>418</v>
      </c>
      <c r="P221" t="s">
        <v>61</v>
      </c>
      <c r="Q221" t="s">
        <v>33</v>
      </c>
      <c r="R221" t="s">
        <v>347</v>
      </c>
      <c r="S221" t="s">
        <v>180</v>
      </c>
      <c r="T221" t="s">
        <v>36</v>
      </c>
      <c r="U221" t="s">
        <v>573</v>
      </c>
      <c r="V221" t="s">
        <v>773</v>
      </c>
      <c r="W221" t="s">
        <v>39</v>
      </c>
      <c r="X221" t="s">
        <v>33</v>
      </c>
      <c r="Y221" t="s">
        <v>53</v>
      </c>
      <c r="Z221" t="s">
        <v>1314</v>
      </c>
    </row>
    <row r="222" spans="1:26" x14ac:dyDescent="0.3">
      <c r="A222" t="s">
        <v>1315</v>
      </c>
      <c r="B222" t="s">
        <v>1316</v>
      </c>
      <c r="C222" s="1" t="str">
        <f t="shared" si="33"/>
        <v>21:0401</v>
      </c>
      <c r="D222" s="1" t="str">
        <f t="shared" si="34"/>
        <v>21:0134</v>
      </c>
      <c r="E222" t="s">
        <v>1317</v>
      </c>
      <c r="F222" t="s">
        <v>1318</v>
      </c>
      <c r="H222">
        <v>56.637626500000003</v>
      </c>
      <c r="I222">
        <v>-108.2781767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109</v>
      </c>
      <c r="N222">
        <v>221</v>
      </c>
      <c r="O222" t="s">
        <v>308</v>
      </c>
      <c r="P222" t="s">
        <v>47</v>
      </c>
      <c r="Q222" t="s">
        <v>33</v>
      </c>
      <c r="R222" t="s">
        <v>53</v>
      </c>
      <c r="S222" t="s">
        <v>62</v>
      </c>
      <c r="T222" t="s">
        <v>36</v>
      </c>
      <c r="U222" t="s">
        <v>181</v>
      </c>
      <c r="V222" t="s">
        <v>419</v>
      </c>
      <c r="W222" t="s">
        <v>39</v>
      </c>
      <c r="X222" t="s">
        <v>33</v>
      </c>
      <c r="Y222" t="s">
        <v>280</v>
      </c>
      <c r="Z222" t="s">
        <v>723</v>
      </c>
    </row>
    <row r="223" spans="1:26" x14ac:dyDescent="0.3">
      <c r="A223" t="s">
        <v>1319</v>
      </c>
      <c r="B223" t="s">
        <v>1320</v>
      </c>
      <c r="C223" s="1" t="str">
        <f t="shared" si="33"/>
        <v>21:0401</v>
      </c>
      <c r="D223" s="1" t="str">
        <f t="shared" si="34"/>
        <v>21:0134</v>
      </c>
      <c r="E223" t="s">
        <v>1321</v>
      </c>
      <c r="F223" t="s">
        <v>1322</v>
      </c>
      <c r="H223">
        <v>56.667339300000002</v>
      </c>
      <c r="I223">
        <v>-108.27319249999999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118</v>
      </c>
      <c r="N223">
        <v>222</v>
      </c>
      <c r="O223" t="s">
        <v>1179</v>
      </c>
      <c r="P223" t="s">
        <v>61</v>
      </c>
      <c r="Q223" t="s">
        <v>49</v>
      </c>
      <c r="R223" t="s">
        <v>158</v>
      </c>
      <c r="S223" t="s">
        <v>62</v>
      </c>
      <c r="T223" t="s">
        <v>36</v>
      </c>
      <c r="U223" t="s">
        <v>425</v>
      </c>
      <c r="V223" t="s">
        <v>1300</v>
      </c>
      <c r="W223" t="s">
        <v>39</v>
      </c>
      <c r="X223" t="s">
        <v>33</v>
      </c>
      <c r="Y223" t="s">
        <v>122</v>
      </c>
      <c r="Z223" t="s">
        <v>702</v>
      </c>
    </row>
    <row r="224" spans="1:26" x14ac:dyDescent="0.3">
      <c r="A224" t="s">
        <v>1323</v>
      </c>
      <c r="B224" t="s">
        <v>1324</v>
      </c>
      <c r="C224" s="1" t="str">
        <f t="shared" si="33"/>
        <v>21:0401</v>
      </c>
      <c r="D224" s="1" t="str">
        <f t="shared" si="34"/>
        <v>21:0134</v>
      </c>
      <c r="E224" t="s">
        <v>1325</v>
      </c>
      <c r="F224" t="s">
        <v>1326</v>
      </c>
      <c r="H224">
        <v>56.692282200000001</v>
      </c>
      <c r="I224">
        <v>-108.2835247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128</v>
      </c>
      <c r="N224">
        <v>223</v>
      </c>
      <c r="O224" t="s">
        <v>219</v>
      </c>
      <c r="P224" t="s">
        <v>48</v>
      </c>
      <c r="Q224" t="s">
        <v>33</v>
      </c>
      <c r="R224" t="s">
        <v>180</v>
      </c>
      <c r="S224" t="s">
        <v>35</v>
      </c>
      <c r="T224" t="s">
        <v>36</v>
      </c>
      <c r="U224" t="s">
        <v>1327</v>
      </c>
      <c r="V224" t="s">
        <v>574</v>
      </c>
      <c r="W224" t="s">
        <v>39</v>
      </c>
      <c r="X224" t="s">
        <v>33</v>
      </c>
      <c r="Y224" t="s">
        <v>76</v>
      </c>
      <c r="Z224" t="s">
        <v>1328</v>
      </c>
    </row>
    <row r="225" spans="1:26" x14ac:dyDescent="0.3">
      <c r="A225" t="s">
        <v>1329</v>
      </c>
      <c r="B225" t="s">
        <v>1330</v>
      </c>
      <c r="C225" s="1" t="str">
        <f t="shared" si="33"/>
        <v>21:0401</v>
      </c>
      <c r="D225" s="1" t="str">
        <f>HYPERLINK("http://geochem.nrcan.gc.ca/cdogs/content/svy/svy_e.htm", "")</f>
        <v/>
      </c>
      <c r="G225" s="1" t="str">
        <f>HYPERLINK("http://geochem.nrcan.gc.ca/cdogs/content/cr_/cr_00022_e.htm", "22")</f>
        <v>22</v>
      </c>
      <c r="J225" t="s">
        <v>197</v>
      </c>
      <c r="K225" t="s">
        <v>198</v>
      </c>
      <c r="L225">
        <v>12</v>
      </c>
      <c r="M225" t="s">
        <v>199</v>
      </c>
      <c r="N225">
        <v>224</v>
      </c>
      <c r="O225" t="s">
        <v>261</v>
      </c>
      <c r="P225" t="s">
        <v>53</v>
      </c>
      <c r="Q225" t="s">
        <v>32</v>
      </c>
      <c r="R225" t="s">
        <v>50</v>
      </c>
      <c r="S225" t="s">
        <v>35</v>
      </c>
      <c r="T225" t="s">
        <v>36</v>
      </c>
      <c r="U225" t="s">
        <v>1331</v>
      </c>
      <c r="V225" t="s">
        <v>614</v>
      </c>
      <c r="W225" t="s">
        <v>62</v>
      </c>
      <c r="X225" t="s">
        <v>50</v>
      </c>
      <c r="Y225" t="s">
        <v>280</v>
      </c>
      <c r="Z225" t="s">
        <v>347</v>
      </c>
    </row>
    <row r="226" spans="1:26" x14ac:dyDescent="0.3">
      <c r="A226" t="s">
        <v>1332</v>
      </c>
      <c r="B226" t="s">
        <v>1333</v>
      </c>
      <c r="C226" s="1" t="str">
        <f t="shared" si="33"/>
        <v>21:0401</v>
      </c>
      <c r="D226" s="1" t="str">
        <f t="shared" ref="D226:D232" si="37">HYPERLINK("http://geochem.nrcan.gc.ca/cdogs/content/svy/svy210134_e.htm", "21:0134")</f>
        <v>21:0134</v>
      </c>
      <c r="E226" t="s">
        <v>1334</v>
      </c>
      <c r="F226" t="s">
        <v>1335</v>
      </c>
      <c r="H226">
        <v>56.701893900000002</v>
      </c>
      <c r="I226">
        <v>-108.3444944</v>
      </c>
      <c r="J226" s="1" t="str">
        <f t="shared" ref="J226:J232" si="38">HYPERLINK("http://geochem.nrcan.gc.ca/cdogs/content/kwd/kwd020027_e.htm", "NGR lake sediment grab sample")</f>
        <v>NGR lake sediment grab sample</v>
      </c>
      <c r="K226" s="1" t="str">
        <f t="shared" ref="K226:K232" si="39">HYPERLINK("http://geochem.nrcan.gc.ca/cdogs/content/kwd/kwd080006_e.htm", "&lt;177 micron (NGR)")</f>
        <v>&lt;177 micron (NGR)</v>
      </c>
      <c r="L226">
        <v>12</v>
      </c>
      <c r="M226" t="s">
        <v>138</v>
      </c>
      <c r="N226">
        <v>225</v>
      </c>
      <c r="O226" t="s">
        <v>509</v>
      </c>
      <c r="P226" t="s">
        <v>34</v>
      </c>
      <c r="Q226" t="s">
        <v>33</v>
      </c>
      <c r="R226" t="s">
        <v>34</v>
      </c>
      <c r="S226" t="s">
        <v>180</v>
      </c>
      <c r="T226" t="s">
        <v>36</v>
      </c>
      <c r="U226" t="s">
        <v>1336</v>
      </c>
      <c r="V226" t="s">
        <v>1300</v>
      </c>
      <c r="W226" t="s">
        <v>39</v>
      </c>
      <c r="X226" t="s">
        <v>33</v>
      </c>
      <c r="Y226" t="s">
        <v>76</v>
      </c>
      <c r="Z226" t="s">
        <v>1337</v>
      </c>
    </row>
    <row r="227" spans="1:26" x14ac:dyDescent="0.3">
      <c r="A227" t="s">
        <v>1338</v>
      </c>
      <c r="B227" t="s">
        <v>1339</v>
      </c>
      <c r="C227" s="1" t="str">
        <f t="shared" si="33"/>
        <v>21:0401</v>
      </c>
      <c r="D227" s="1" t="str">
        <f t="shared" si="37"/>
        <v>21:0134</v>
      </c>
      <c r="E227" t="s">
        <v>1340</v>
      </c>
      <c r="F227" t="s">
        <v>1341</v>
      </c>
      <c r="H227">
        <v>56.758702</v>
      </c>
      <c r="I227">
        <v>-108.4053926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170</v>
      </c>
      <c r="N227">
        <v>226</v>
      </c>
      <c r="O227" t="s">
        <v>509</v>
      </c>
      <c r="P227" t="s">
        <v>72</v>
      </c>
      <c r="Q227" t="s">
        <v>33</v>
      </c>
      <c r="R227" t="s">
        <v>62</v>
      </c>
      <c r="S227" t="s">
        <v>62</v>
      </c>
      <c r="T227" t="s">
        <v>36</v>
      </c>
      <c r="U227" t="s">
        <v>1120</v>
      </c>
      <c r="V227" t="s">
        <v>773</v>
      </c>
      <c r="W227" t="s">
        <v>39</v>
      </c>
      <c r="X227" t="s">
        <v>33</v>
      </c>
      <c r="Y227" t="s">
        <v>76</v>
      </c>
      <c r="Z227" t="s">
        <v>1342</v>
      </c>
    </row>
    <row r="228" spans="1:26" x14ac:dyDescent="0.3">
      <c r="A228" t="s">
        <v>1343</v>
      </c>
      <c r="B228" t="s">
        <v>1344</v>
      </c>
      <c r="C228" s="1" t="str">
        <f t="shared" si="33"/>
        <v>21:0401</v>
      </c>
      <c r="D228" s="1" t="str">
        <f t="shared" si="37"/>
        <v>21:0134</v>
      </c>
      <c r="E228" t="s">
        <v>1345</v>
      </c>
      <c r="F228" t="s">
        <v>1346</v>
      </c>
      <c r="H228">
        <v>56.7581986</v>
      </c>
      <c r="I228">
        <v>-108.42576529999999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179</v>
      </c>
      <c r="N228">
        <v>227</v>
      </c>
      <c r="O228" t="s">
        <v>1165</v>
      </c>
      <c r="P228" t="s">
        <v>50</v>
      </c>
      <c r="Q228" t="s">
        <v>33</v>
      </c>
      <c r="R228" t="s">
        <v>180</v>
      </c>
      <c r="S228" t="s">
        <v>50</v>
      </c>
      <c r="T228" t="s">
        <v>36</v>
      </c>
      <c r="U228" t="s">
        <v>1347</v>
      </c>
      <c r="V228" t="s">
        <v>85</v>
      </c>
      <c r="W228" t="s">
        <v>39</v>
      </c>
      <c r="X228" t="s">
        <v>33</v>
      </c>
      <c r="Y228" t="s">
        <v>76</v>
      </c>
      <c r="Z228" t="s">
        <v>1348</v>
      </c>
    </row>
    <row r="229" spans="1:26" x14ac:dyDescent="0.3">
      <c r="A229" t="s">
        <v>1349</v>
      </c>
      <c r="B229" t="s">
        <v>1350</v>
      </c>
      <c r="C229" s="1" t="str">
        <f t="shared" si="33"/>
        <v>21:0401</v>
      </c>
      <c r="D229" s="1" t="str">
        <f t="shared" si="37"/>
        <v>21:0134</v>
      </c>
      <c r="E229" t="s">
        <v>1351</v>
      </c>
      <c r="F229" t="s">
        <v>1352</v>
      </c>
      <c r="H229">
        <v>56.797719800000003</v>
      </c>
      <c r="I229">
        <v>-108.3347551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188</v>
      </c>
      <c r="N229">
        <v>228</v>
      </c>
      <c r="O229" t="s">
        <v>461</v>
      </c>
      <c r="P229" t="s">
        <v>140</v>
      </c>
      <c r="Q229" t="s">
        <v>33</v>
      </c>
      <c r="R229" t="s">
        <v>180</v>
      </c>
      <c r="S229" t="s">
        <v>62</v>
      </c>
      <c r="T229" t="s">
        <v>36</v>
      </c>
      <c r="U229" t="s">
        <v>1353</v>
      </c>
      <c r="V229" t="s">
        <v>574</v>
      </c>
      <c r="W229" t="s">
        <v>39</v>
      </c>
      <c r="X229" t="s">
        <v>33</v>
      </c>
      <c r="Y229" t="s">
        <v>76</v>
      </c>
      <c r="Z229" t="s">
        <v>1354</v>
      </c>
    </row>
    <row r="230" spans="1:26" x14ac:dyDescent="0.3">
      <c r="A230" t="s">
        <v>1355</v>
      </c>
      <c r="B230" t="s">
        <v>1356</v>
      </c>
      <c r="C230" s="1" t="str">
        <f t="shared" si="33"/>
        <v>21:0401</v>
      </c>
      <c r="D230" s="1" t="str">
        <f t="shared" si="37"/>
        <v>21:0134</v>
      </c>
      <c r="E230" t="s">
        <v>1357</v>
      </c>
      <c r="F230" t="s">
        <v>1358</v>
      </c>
      <c r="H230">
        <v>56.822930700000001</v>
      </c>
      <c r="I230">
        <v>-108.3904947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209</v>
      </c>
      <c r="N230">
        <v>229</v>
      </c>
      <c r="O230" t="s">
        <v>226</v>
      </c>
      <c r="P230" t="s">
        <v>34</v>
      </c>
      <c r="Q230" t="s">
        <v>33</v>
      </c>
      <c r="R230" t="s">
        <v>190</v>
      </c>
      <c r="S230" t="s">
        <v>50</v>
      </c>
      <c r="T230" t="s">
        <v>36</v>
      </c>
      <c r="U230" t="s">
        <v>1094</v>
      </c>
      <c r="V230" t="s">
        <v>831</v>
      </c>
      <c r="W230" t="s">
        <v>39</v>
      </c>
      <c r="X230" t="s">
        <v>33</v>
      </c>
      <c r="Y230" t="s">
        <v>48</v>
      </c>
      <c r="Z230" t="s">
        <v>1359</v>
      </c>
    </row>
    <row r="231" spans="1:26" x14ac:dyDescent="0.3">
      <c r="A231" t="s">
        <v>1360</v>
      </c>
      <c r="B231" t="s">
        <v>1361</v>
      </c>
      <c r="C231" s="1" t="str">
        <f t="shared" si="33"/>
        <v>21:0401</v>
      </c>
      <c r="D231" s="1" t="str">
        <f t="shared" si="37"/>
        <v>21:0134</v>
      </c>
      <c r="E231" t="s">
        <v>1362</v>
      </c>
      <c r="F231" t="s">
        <v>1363</v>
      </c>
      <c r="H231">
        <v>56.8577856</v>
      </c>
      <c r="I231">
        <v>-108.3117633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13</v>
      </c>
      <c r="M231" t="s">
        <v>30</v>
      </c>
      <c r="N231">
        <v>230</v>
      </c>
      <c r="O231" t="s">
        <v>226</v>
      </c>
      <c r="P231" t="s">
        <v>34</v>
      </c>
      <c r="Q231" t="s">
        <v>33</v>
      </c>
      <c r="R231" t="s">
        <v>140</v>
      </c>
      <c r="S231" t="s">
        <v>50</v>
      </c>
      <c r="T231" t="s">
        <v>36</v>
      </c>
      <c r="U231" t="s">
        <v>1270</v>
      </c>
      <c r="V231" t="s">
        <v>112</v>
      </c>
      <c r="W231" t="s">
        <v>39</v>
      </c>
      <c r="X231" t="s">
        <v>33</v>
      </c>
      <c r="Y231" t="s">
        <v>76</v>
      </c>
      <c r="Z231" t="s">
        <v>1140</v>
      </c>
    </row>
    <row r="232" spans="1:26" x14ac:dyDescent="0.3">
      <c r="A232" t="s">
        <v>1364</v>
      </c>
      <c r="B232" t="s">
        <v>1365</v>
      </c>
      <c r="C232" s="1" t="str">
        <f t="shared" si="33"/>
        <v>21:0401</v>
      </c>
      <c r="D232" s="1" t="str">
        <f t="shared" si="37"/>
        <v>21:0134</v>
      </c>
      <c r="E232" t="s">
        <v>1366</v>
      </c>
      <c r="F232" t="s">
        <v>1367</v>
      </c>
      <c r="H232">
        <v>56.826045100000002</v>
      </c>
      <c r="I232">
        <v>-108.3278574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13</v>
      </c>
      <c r="M232" t="s">
        <v>46</v>
      </c>
      <c r="N232">
        <v>231</v>
      </c>
      <c r="O232" t="s">
        <v>60</v>
      </c>
      <c r="P232" t="s">
        <v>48</v>
      </c>
      <c r="Q232" t="s">
        <v>33</v>
      </c>
      <c r="R232" t="s">
        <v>180</v>
      </c>
      <c r="S232" t="s">
        <v>48</v>
      </c>
      <c r="T232" t="s">
        <v>36</v>
      </c>
      <c r="U232" t="s">
        <v>1368</v>
      </c>
      <c r="V232" t="s">
        <v>1369</v>
      </c>
      <c r="W232" t="s">
        <v>39</v>
      </c>
      <c r="X232" t="s">
        <v>33</v>
      </c>
      <c r="Y232" t="s">
        <v>76</v>
      </c>
      <c r="Z232" t="s">
        <v>787</v>
      </c>
    </row>
    <row r="233" spans="1:26" x14ac:dyDescent="0.3">
      <c r="A233" t="s">
        <v>1370</v>
      </c>
      <c r="B233" t="s">
        <v>1371</v>
      </c>
      <c r="C233" s="1" t="str">
        <f t="shared" si="33"/>
        <v>21:0401</v>
      </c>
      <c r="D233" s="1" t="str">
        <f>HYPERLINK("http://geochem.nrcan.gc.ca/cdogs/content/svy/svy_e.htm", "")</f>
        <v/>
      </c>
      <c r="G233" s="1" t="str">
        <f>HYPERLINK("http://geochem.nrcan.gc.ca/cdogs/content/cr_/cr_00033_e.htm", "33")</f>
        <v>33</v>
      </c>
      <c r="J233" t="s">
        <v>197</v>
      </c>
      <c r="K233" t="s">
        <v>198</v>
      </c>
      <c r="L233">
        <v>13</v>
      </c>
      <c r="M233" t="s">
        <v>199</v>
      </c>
      <c r="N233">
        <v>232</v>
      </c>
      <c r="O233" t="s">
        <v>913</v>
      </c>
      <c r="P233" t="s">
        <v>53</v>
      </c>
      <c r="Q233" t="s">
        <v>559</v>
      </c>
      <c r="R233" t="s">
        <v>48</v>
      </c>
      <c r="S233" t="s">
        <v>158</v>
      </c>
      <c r="T233" t="s">
        <v>36</v>
      </c>
      <c r="U233" t="s">
        <v>964</v>
      </c>
      <c r="V233" t="s">
        <v>310</v>
      </c>
      <c r="W233" t="s">
        <v>49</v>
      </c>
      <c r="X233" t="s">
        <v>33</v>
      </c>
      <c r="Y233" t="s">
        <v>40</v>
      </c>
      <c r="Z233" t="s">
        <v>174</v>
      </c>
    </row>
    <row r="234" spans="1:26" x14ac:dyDescent="0.3">
      <c r="A234" t="s">
        <v>1372</v>
      </c>
      <c r="B234" t="s">
        <v>1373</v>
      </c>
      <c r="C234" s="1" t="str">
        <f t="shared" si="33"/>
        <v>21:0401</v>
      </c>
      <c r="D234" s="1" t="str">
        <f t="shared" ref="D234:D253" si="40">HYPERLINK("http://geochem.nrcan.gc.ca/cdogs/content/svy/svy210134_e.htm", "21:0134")</f>
        <v>21:0134</v>
      </c>
      <c r="E234" t="s">
        <v>1374</v>
      </c>
      <c r="F234" t="s">
        <v>1375</v>
      </c>
      <c r="H234">
        <v>56.847896200000001</v>
      </c>
      <c r="I234">
        <v>-108.3418325</v>
      </c>
      <c r="J234" s="1" t="str">
        <f t="shared" ref="J234:J253" si="41">HYPERLINK("http://geochem.nrcan.gc.ca/cdogs/content/kwd/kwd020027_e.htm", "NGR lake sediment grab sample")</f>
        <v>NGR lake sediment grab sample</v>
      </c>
      <c r="K234" s="1" t="str">
        <f t="shared" ref="K234:K253" si="42">HYPERLINK("http://geochem.nrcan.gc.ca/cdogs/content/kwd/kwd080006_e.htm", "&lt;177 micron (NGR)")</f>
        <v>&lt;177 micron (NGR)</v>
      </c>
      <c r="L234">
        <v>13</v>
      </c>
      <c r="M234" t="s">
        <v>148</v>
      </c>
      <c r="N234">
        <v>233</v>
      </c>
      <c r="O234" t="s">
        <v>992</v>
      </c>
      <c r="P234" t="s">
        <v>34</v>
      </c>
      <c r="Q234" t="s">
        <v>33</v>
      </c>
      <c r="R234" t="s">
        <v>190</v>
      </c>
      <c r="S234" t="s">
        <v>140</v>
      </c>
      <c r="T234" t="s">
        <v>36</v>
      </c>
      <c r="U234" t="s">
        <v>1376</v>
      </c>
      <c r="V234" t="s">
        <v>159</v>
      </c>
      <c r="W234" t="s">
        <v>39</v>
      </c>
      <c r="X234" t="s">
        <v>33</v>
      </c>
      <c r="Y234" t="s">
        <v>48</v>
      </c>
      <c r="Z234" t="s">
        <v>663</v>
      </c>
    </row>
    <row r="235" spans="1:26" x14ac:dyDescent="0.3">
      <c r="A235" t="s">
        <v>1377</v>
      </c>
      <c r="B235" t="s">
        <v>1378</v>
      </c>
      <c r="C235" s="1" t="str">
        <f t="shared" si="33"/>
        <v>21:0401</v>
      </c>
      <c r="D235" s="1" t="str">
        <f t="shared" si="40"/>
        <v>21:0134</v>
      </c>
      <c r="E235" t="s">
        <v>1362</v>
      </c>
      <c r="F235" t="s">
        <v>1379</v>
      </c>
      <c r="H235">
        <v>56.8577856</v>
      </c>
      <c r="I235">
        <v>-108.3117633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13</v>
      </c>
      <c r="M235" t="s">
        <v>157</v>
      </c>
      <c r="N235">
        <v>234</v>
      </c>
      <c r="O235" t="s">
        <v>286</v>
      </c>
      <c r="P235" t="s">
        <v>34</v>
      </c>
      <c r="Q235" t="s">
        <v>49</v>
      </c>
      <c r="R235" t="s">
        <v>62</v>
      </c>
      <c r="S235" t="s">
        <v>62</v>
      </c>
      <c r="T235" t="s">
        <v>36</v>
      </c>
      <c r="U235" t="s">
        <v>1380</v>
      </c>
      <c r="V235" t="s">
        <v>112</v>
      </c>
      <c r="W235" t="s">
        <v>39</v>
      </c>
      <c r="X235" t="s">
        <v>33</v>
      </c>
      <c r="Y235" t="s">
        <v>76</v>
      </c>
      <c r="Z235" t="s">
        <v>1301</v>
      </c>
    </row>
    <row r="236" spans="1:26" x14ac:dyDescent="0.3">
      <c r="A236" t="s">
        <v>1381</v>
      </c>
      <c r="B236" t="s">
        <v>1382</v>
      </c>
      <c r="C236" s="1" t="str">
        <f t="shared" si="33"/>
        <v>21:0401</v>
      </c>
      <c r="D236" s="1" t="str">
        <f t="shared" si="40"/>
        <v>21:0134</v>
      </c>
      <c r="E236" t="s">
        <v>1362</v>
      </c>
      <c r="F236" t="s">
        <v>1383</v>
      </c>
      <c r="H236">
        <v>56.8577856</v>
      </c>
      <c r="I236">
        <v>-108.3117633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13</v>
      </c>
      <c r="M236" t="s">
        <v>164</v>
      </c>
      <c r="N236">
        <v>235</v>
      </c>
      <c r="O236" t="s">
        <v>235</v>
      </c>
      <c r="P236" t="s">
        <v>34</v>
      </c>
      <c r="Q236" t="s">
        <v>49</v>
      </c>
      <c r="R236" t="s">
        <v>180</v>
      </c>
      <c r="S236" t="s">
        <v>62</v>
      </c>
      <c r="T236" t="s">
        <v>36</v>
      </c>
      <c r="U236" t="s">
        <v>1053</v>
      </c>
      <c r="V236" t="s">
        <v>49</v>
      </c>
      <c r="W236" t="s">
        <v>39</v>
      </c>
      <c r="X236" t="s">
        <v>33</v>
      </c>
      <c r="Y236" t="s">
        <v>76</v>
      </c>
      <c r="Z236" t="s">
        <v>201</v>
      </c>
    </row>
    <row r="237" spans="1:26" x14ac:dyDescent="0.3">
      <c r="A237" t="s">
        <v>1384</v>
      </c>
      <c r="B237" t="s">
        <v>1385</v>
      </c>
      <c r="C237" s="1" t="str">
        <f t="shared" si="33"/>
        <v>21:0401</v>
      </c>
      <c r="D237" s="1" t="str">
        <f t="shared" si="40"/>
        <v>21:0134</v>
      </c>
      <c r="E237" t="s">
        <v>1386</v>
      </c>
      <c r="F237" t="s">
        <v>1387</v>
      </c>
      <c r="H237">
        <v>56.928766899999999</v>
      </c>
      <c r="I237">
        <v>-108.2500636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13</v>
      </c>
      <c r="M237" t="s">
        <v>59</v>
      </c>
      <c r="N237">
        <v>236</v>
      </c>
      <c r="O237" t="s">
        <v>558</v>
      </c>
      <c r="P237" t="s">
        <v>192</v>
      </c>
      <c r="Q237" t="s">
        <v>73</v>
      </c>
      <c r="R237" t="s">
        <v>72</v>
      </c>
      <c r="S237" t="s">
        <v>72</v>
      </c>
      <c r="T237" t="s">
        <v>36</v>
      </c>
      <c r="U237" t="s">
        <v>1150</v>
      </c>
      <c r="V237" t="s">
        <v>52</v>
      </c>
      <c r="W237" t="s">
        <v>39</v>
      </c>
      <c r="X237" t="s">
        <v>33</v>
      </c>
      <c r="Y237" t="s">
        <v>53</v>
      </c>
      <c r="Z237" t="s">
        <v>40</v>
      </c>
    </row>
    <row r="238" spans="1:26" x14ac:dyDescent="0.3">
      <c r="A238" t="s">
        <v>1388</v>
      </c>
      <c r="B238" t="s">
        <v>1389</v>
      </c>
      <c r="C238" s="1" t="str">
        <f t="shared" si="33"/>
        <v>21:0401</v>
      </c>
      <c r="D238" s="1" t="str">
        <f t="shared" si="40"/>
        <v>21:0134</v>
      </c>
      <c r="E238" t="s">
        <v>1390</v>
      </c>
      <c r="F238" t="s">
        <v>1391</v>
      </c>
      <c r="H238">
        <v>56.919855499999997</v>
      </c>
      <c r="I238">
        <v>-108.30718659999999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13</v>
      </c>
      <c r="M238" t="s">
        <v>70</v>
      </c>
      <c r="N238">
        <v>237</v>
      </c>
      <c r="O238" t="s">
        <v>280</v>
      </c>
      <c r="P238" t="s">
        <v>140</v>
      </c>
      <c r="Q238" t="s">
        <v>33</v>
      </c>
      <c r="R238" t="s">
        <v>73</v>
      </c>
      <c r="S238" t="s">
        <v>33</v>
      </c>
      <c r="T238" t="s">
        <v>36</v>
      </c>
      <c r="U238" t="s">
        <v>1392</v>
      </c>
      <c r="V238" t="s">
        <v>140</v>
      </c>
      <c r="W238" t="s">
        <v>35</v>
      </c>
      <c r="X238" t="s">
        <v>33</v>
      </c>
      <c r="Y238" t="s">
        <v>48</v>
      </c>
      <c r="Z238" t="s">
        <v>1171</v>
      </c>
    </row>
    <row r="239" spans="1:26" x14ac:dyDescent="0.3">
      <c r="A239" t="s">
        <v>1393</v>
      </c>
      <c r="B239" t="s">
        <v>1394</v>
      </c>
      <c r="C239" s="1" t="str">
        <f t="shared" si="33"/>
        <v>21:0401</v>
      </c>
      <c r="D239" s="1" t="str">
        <f t="shared" si="40"/>
        <v>21:0134</v>
      </c>
      <c r="E239" t="s">
        <v>1395</v>
      </c>
      <c r="F239" t="s">
        <v>1396</v>
      </c>
      <c r="H239">
        <v>56.889292500000003</v>
      </c>
      <c r="I239">
        <v>-108.3358721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13</v>
      </c>
      <c r="M239" t="s">
        <v>82</v>
      </c>
      <c r="N239">
        <v>238</v>
      </c>
      <c r="O239" t="s">
        <v>247</v>
      </c>
      <c r="P239" t="s">
        <v>50</v>
      </c>
      <c r="Q239" t="s">
        <v>33</v>
      </c>
      <c r="R239" t="s">
        <v>62</v>
      </c>
      <c r="S239" t="s">
        <v>73</v>
      </c>
      <c r="T239" t="s">
        <v>36</v>
      </c>
      <c r="U239" t="s">
        <v>1206</v>
      </c>
      <c r="V239" t="s">
        <v>38</v>
      </c>
      <c r="W239" t="s">
        <v>39</v>
      </c>
      <c r="X239" t="s">
        <v>33</v>
      </c>
      <c r="Y239" t="s">
        <v>76</v>
      </c>
      <c r="Z239" t="s">
        <v>787</v>
      </c>
    </row>
    <row r="240" spans="1:26" x14ac:dyDescent="0.3">
      <c r="A240" t="s">
        <v>1397</v>
      </c>
      <c r="B240" t="s">
        <v>1398</v>
      </c>
      <c r="C240" s="1" t="str">
        <f t="shared" si="33"/>
        <v>21:0401</v>
      </c>
      <c r="D240" s="1" t="str">
        <f t="shared" si="40"/>
        <v>21:0134</v>
      </c>
      <c r="E240" t="s">
        <v>1399</v>
      </c>
      <c r="F240" t="s">
        <v>1400</v>
      </c>
      <c r="H240">
        <v>56.8788506</v>
      </c>
      <c r="I240">
        <v>-108.3634867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13</v>
      </c>
      <c r="M240" t="s">
        <v>91</v>
      </c>
      <c r="N240">
        <v>239</v>
      </c>
      <c r="O240" t="s">
        <v>681</v>
      </c>
      <c r="P240" t="s">
        <v>140</v>
      </c>
      <c r="Q240" t="s">
        <v>33</v>
      </c>
      <c r="R240" t="s">
        <v>140</v>
      </c>
      <c r="S240" t="s">
        <v>158</v>
      </c>
      <c r="T240" t="s">
        <v>36</v>
      </c>
      <c r="U240" t="s">
        <v>1401</v>
      </c>
      <c r="V240" t="s">
        <v>103</v>
      </c>
      <c r="W240" t="s">
        <v>49</v>
      </c>
      <c r="X240" t="s">
        <v>33</v>
      </c>
      <c r="Y240" t="s">
        <v>76</v>
      </c>
      <c r="Z240" t="s">
        <v>1402</v>
      </c>
    </row>
    <row r="241" spans="1:26" x14ac:dyDescent="0.3">
      <c r="A241" t="s">
        <v>1403</v>
      </c>
      <c r="B241" t="s">
        <v>1404</v>
      </c>
      <c r="C241" s="1" t="str">
        <f t="shared" si="33"/>
        <v>21:0401</v>
      </c>
      <c r="D241" s="1" t="str">
        <f t="shared" si="40"/>
        <v>21:0134</v>
      </c>
      <c r="E241" t="s">
        <v>1405</v>
      </c>
      <c r="F241" t="s">
        <v>1406</v>
      </c>
      <c r="H241">
        <v>56.887979799999997</v>
      </c>
      <c r="I241">
        <v>-108.3924967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13</v>
      </c>
      <c r="M241" t="s">
        <v>100</v>
      </c>
      <c r="N241">
        <v>240</v>
      </c>
      <c r="O241" t="s">
        <v>254</v>
      </c>
      <c r="P241" t="s">
        <v>72</v>
      </c>
      <c r="Q241" t="s">
        <v>33</v>
      </c>
      <c r="R241" t="s">
        <v>72</v>
      </c>
      <c r="S241" t="s">
        <v>49</v>
      </c>
      <c r="T241" t="s">
        <v>36</v>
      </c>
      <c r="U241" t="s">
        <v>63</v>
      </c>
      <c r="V241" t="s">
        <v>1407</v>
      </c>
      <c r="W241" t="s">
        <v>39</v>
      </c>
      <c r="X241" t="s">
        <v>33</v>
      </c>
      <c r="Y241" t="s">
        <v>76</v>
      </c>
      <c r="Z241" t="s">
        <v>803</v>
      </c>
    </row>
    <row r="242" spans="1:26" x14ac:dyDescent="0.3">
      <c r="A242" t="s">
        <v>1408</v>
      </c>
      <c r="B242" t="s">
        <v>1409</v>
      </c>
      <c r="C242" s="1" t="str">
        <f t="shared" si="33"/>
        <v>21:0401</v>
      </c>
      <c r="D242" s="1" t="str">
        <f t="shared" si="40"/>
        <v>21:0134</v>
      </c>
      <c r="E242" t="s">
        <v>1410</v>
      </c>
      <c r="F242" t="s">
        <v>1411</v>
      </c>
      <c r="H242">
        <v>56.864046199999997</v>
      </c>
      <c r="I242">
        <v>-108.4578921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109</v>
      </c>
      <c r="N242">
        <v>241</v>
      </c>
      <c r="O242" t="s">
        <v>331</v>
      </c>
      <c r="P242" t="s">
        <v>140</v>
      </c>
      <c r="Q242" t="s">
        <v>33</v>
      </c>
      <c r="R242" t="s">
        <v>62</v>
      </c>
      <c r="S242" t="s">
        <v>34</v>
      </c>
      <c r="T242" t="s">
        <v>36</v>
      </c>
      <c r="U242" t="s">
        <v>1221</v>
      </c>
      <c r="V242" t="s">
        <v>574</v>
      </c>
      <c r="W242" t="s">
        <v>49</v>
      </c>
      <c r="X242" t="s">
        <v>33</v>
      </c>
      <c r="Y242" t="s">
        <v>76</v>
      </c>
      <c r="Z242" t="s">
        <v>1189</v>
      </c>
    </row>
    <row r="243" spans="1:26" x14ac:dyDescent="0.3">
      <c r="A243" t="s">
        <v>1412</v>
      </c>
      <c r="B243" t="s">
        <v>1413</v>
      </c>
      <c r="C243" s="1" t="str">
        <f t="shared" si="33"/>
        <v>21:0401</v>
      </c>
      <c r="D243" s="1" t="str">
        <f t="shared" si="40"/>
        <v>21:0134</v>
      </c>
      <c r="E243" t="s">
        <v>1414</v>
      </c>
      <c r="F243" t="s">
        <v>1415</v>
      </c>
      <c r="H243">
        <v>56.785992200000003</v>
      </c>
      <c r="I243">
        <v>-108.5073845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118</v>
      </c>
      <c r="N243">
        <v>242</v>
      </c>
      <c r="O243" t="s">
        <v>410</v>
      </c>
      <c r="P243" t="s">
        <v>72</v>
      </c>
      <c r="Q243" t="s">
        <v>33</v>
      </c>
      <c r="R243" t="s">
        <v>48</v>
      </c>
      <c r="S243" t="s">
        <v>62</v>
      </c>
      <c r="T243" t="s">
        <v>36</v>
      </c>
      <c r="U243" t="s">
        <v>211</v>
      </c>
      <c r="V243" t="s">
        <v>182</v>
      </c>
      <c r="W243" t="s">
        <v>39</v>
      </c>
      <c r="X243" t="s">
        <v>33</v>
      </c>
      <c r="Y243" t="s">
        <v>76</v>
      </c>
      <c r="Z243" t="s">
        <v>562</v>
      </c>
    </row>
    <row r="244" spans="1:26" x14ac:dyDescent="0.3">
      <c r="A244" t="s">
        <v>1416</v>
      </c>
      <c r="B244" t="s">
        <v>1417</v>
      </c>
      <c r="C244" s="1" t="str">
        <f t="shared" si="33"/>
        <v>21:0401</v>
      </c>
      <c r="D244" s="1" t="str">
        <f t="shared" si="40"/>
        <v>21:0134</v>
      </c>
      <c r="E244" t="s">
        <v>1418</v>
      </c>
      <c r="F244" t="s">
        <v>1419</v>
      </c>
      <c r="H244">
        <v>56.7487213</v>
      </c>
      <c r="I244">
        <v>-108.5213049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128</v>
      </c>
      <c r="N244">
        <v>243</v>
      </c>
      <c r="O244" t="s">
        <v>247</v>
      </c>
      <c r="P244" t="s">
        <v>50</v>
      </c>
      <c r="Q244" t="s">
        <v>33</v>
      </c>
      <c r="R244" t="s">
        <v>140</v>
      </c>
      <c r="S244" t="s">
        <v>35</v>
      </c>
      <c r="T244" t="s">
        <v>36</v>
      </c>
      <c r="U244" t="s">
        <v>664</v>
      </c>
      <c r="V244" t="s">
        <v>831</v>
      </c>
      <c r="W244" t="s">
        <v>39</v>
      </c>
      <c r="X244" t="s">
        <v>33</v>
      </c>
      <c r="Y244" t="s">
        <v>76</v>
      </c>
      <c r="Z244" t="s">
        <v>1189</v>
      </c>
    </row>
    <row r="245" spans="1:26" x14ac:dyDescent="0.3">
      <c r="A245" t="s">
        <v>1420</v>
      </c>
      <c r="B245" t="s">
        <v>1421</v>
      </c>
      <c r="C245" s="1" t="str">
        <f t="shared" si="33"/>
        <v>21:0401</v>
      </c>
      <c r="D245" s="1" t="str">
        <f t="shared" si="40"/>
        <v>21:0134</v>
      </c>
      <c r="E245" t="s">
        <v>1422</v>
      </c>
      <c r="F245" t="s">
        <v>1423</v>
      </c>
      <c r="H245">
        <v>56.720243600000003</v>
      </c>
      <c r="I245">
        <v>-108.474014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138</v>
      </c>
      <c r="N245">
        <v>244</v>
      </c>
      <c r="O245" t="s">
        <v>74</v>
      </c>
      <c r="P245" t="s">
        <v>140</v>
      </c>
      <c r="Q245" t="s">
        <v>33</v>
      </c>
      <c r="R245" t="s">
        <v>158</v>
      </c>
      <c r="S245" t="s">
        <v>62</v>
      </c>
      <c r="T245" t="s">
        <v>36</v>
      </c>
      <c r="U245" t="s">
        <v>101</v>
      </c>
      <c r="V245" t="s">
        <v>951</v>
      </c>
      <c r="W245" t="s">
        <v>39</v>
      </c>
      <c r="X245" t="s">
        <v>33</v>
      </c>
      <c r="Y245" t="s">
        <v>122</v>
      </c>
      <c r="Z245" t="s">
        <v>1424</v>
      </c>
    </row>
    <row r="246" spans="1:26" x14ac:dyDescent="0.3">
      <c r="A246" t="s">
        <v>1425</v>
      </c>
      <c r="B246" t="s">
        <v>1426</v>
      </c>
      <c r="C246" s="1" t="str">
        <f t="shared" si="33"/>
        <v>21:0401</v>
      </c>
      <c r="D246" s="1" t="str">
        <f t="shared" si="40"/>
        <v>21:0134</v>
      </c>
      <c r="E246" t="s">
        <v>1427</v>
      </c>
      <c r="F246" t="s">
        <v>1428</v>
      </c>
      <c r="H246">
        <v>56.7111947</v>
      </c>
      <c r="I246">
        <v>-108.45069719999999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170</v>
      </c>
      <c r="N246">
        <v>245</v>
      </c>
      <c r="O246" t="s">
        <v>308</v>
      </c>
      <c r="P246" t="s">
        <v>61</v>
      </c>
      <c r="Q246" t="s">
        <v>33</v>
      </c>
      <c r="R246" t="s">
        <v>240</v>
      </c>
      <c r="S246" t="s">
        <v>180</v>
      </c>
      <c r="T246" t="s">
        <v>36</v>
      </c>
      <c r="U246" t="s">
        <v>1429</v>
      </c>
      <c r="V246" t="s">
        <v>294</v>
      </c>
      <c r="W246" t="s">
        <v>39</v>
      </c>
      <c r="X246" t="s">
        <v>33</v>
      </c>
      <c r="Y246" t="s">
        <v>122</v>
      </c>
      <c r="Z246" t="s">
        <v>487</v>
      </c>
    </row>
    <row r="247" spans="1:26" x14ac:dyDescent="0.3">
      <c r="A247" t="s">
        <v>1430</v>
      </c>
      <c r="B247" t="s">
        <v>1431</v>
      </c>
      <c r="C247" s="1" t="str">
        <f t="shared" si="33"/>
        <v>21:0401</v>
      </c>
      <c r="D247" s="1" t="str">
        <f t="shared" si="40"/>
        <v>21:0134</v>
      </c>
      <c r="E247" t="s">
        <v>1432</v>
      </c>
      <c r="F247" t="s">
        <v>1433</v>
      </c>
      <c r="H247">
        <v>56.701824899999998</v>
      </c>
      <c r="I247">
        <v>-108.38627510000001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179</v>
      </c>
      <c r="N247">
        <v>246</v>
      </c>
      <c r="O247" t="s">
        <v>219</v>
      </c>
      <c r="P247" t="s">
        <v>53</v>
      </c>
      <c r="Q247" t="s">
        <v>33</v>
      </c>
      <c r="R247" t="s">
        <v>210</v>
      </c>
      <c r="S247" t="s">
        <v>48</v>
      </c>
      <c r="T247" t="s">
        <v>36</v>
      </c>
      <c r="U247" t="s">
        <v>1434</v>
      </c>
      <c r="V247" t="s">
        <v>1435</v>
      </c>
      <c r="W247" t="s">
        <v>39</v>
      </c>
      <c r="X247" t="s">
        <v>33</v>
      </c>
      <c r="Y247" t="s">
        <v>76</v>
      </c>
      <c r="Z247" t="s">
        <v>1359</v>
      </c>
    </row>
    <row r="248" spans="1:26" x14ac:dyDescent="0.3">
      <c r="A248" t="s">
        <v>1436</v>
      </c>
      <c r="B248" t="s">
        <v>1437</v>
      </c>
      <c r="C248" s="1" t="str">
        <f t="shared" si="33"/>
        <v>21:0401</v>
      </c>
      <c r="D248" s="1" t="str">
        <f t="shared" si="40"/>
        <v>21:0134</v>
      </c>
      <c r="E248" t="s">
        <v>1438</v>
      </c>
      <c r="F248" t="s">
        <v>1439</v>
      </c>
      <c r="H248">
        <v>56.687184299999998</v>
      </c>
      <c r="I248">
        <v>-108.39700759999999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188</v>
      </c>
      <c r="N248">
        <v>247</v>
      </c>
      <c r="O248" t="s">
        <v>226</v>
      </c>
      <c r="P248" t="s">
        <v>53</v>
      </c>
      <c r="Q248" t="s">
        <v>33</v>
      </c>
      <c r="R248" t="s">
        <v>346</v>
      </c>
      <c r="S248" t="s">
        <v>180</v>
      </c>
      <c r="T248" t="s">
        <v>36</v>
      </c>
      <c r="U248" t="s">
        <v>1440</v>
      </c>
      <c r="V248" t="s">
        <v>204</v>
      </c>
      <c r="W248" t="s">
        <v>39</v>
      </c>
      <c r="X248" t="s">
        <v>33</v>
      </c>
      <c r="Y248" t="s">
        <v>76</v>
      </c>
      <c r="Z248" t="s">
        <v>1184</v>
      </c>
    </row>
    <row r="249" spans="1:26" x14ac:dyDescent="0.3">
      <c r="A249" t="s">
        <v>1441</v>
      </c>
      <c r="B249" t="s">
        <v>1442</v>
      </c>
      <c r="C249" s="1" t="str">
        <f t="shared" si="33"/>
        <v>21:0401</v>
      </c>
      <c r="D249" s="1" t="str">
        <f t="shared" si="40"/>
        <v>21:0134</v>
      </c>
      <c r="E249" t="s">
        <v>1443</v>
      </c>
      <c r="F249" t="s">
        <v>1444</v>
      </c>
      <c r="H249">
        <v>56.634892100000002</v>
      </c>
      <c r="I249">
        <v>-108.3240414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209</v>
      </c>
      <c r="N249">
        <v>248</v>
      </c>
      <c r="O249" t="s">
        <v>266</v>
      </c>
      <c r="P249" t="s">
        <v>140</v>
      </c>
      <c r="Q249" t="s">
        <v>33</v>
      </c>
      <c r="R249" t="s">
        <v>180</v>
      </c>
      <c r="S249" t="s">
        <v>62</v>
      </c>
      <c r="T249" t="s">
        <v>36</v>
      </c>
      <c r="U249" t="s">
        <v>1445</v>
      </c>
      <c r="V249" t="s">
        <v>112</v>
      </c>
      <c r="W249" t="s">
        <v>39</v>
      </c>
      <c r="X249" t="s">
        <v>33</v>
      </c>
      <c r="Y249" t="s">
        <v>76</v>
      </c>
      <c r="Z249" t="s">
        <v>1446</v>
      </c>
    </row>
    <row r="250" spans="1:26" x14ac:dyDescent="0.3">
      <c r="A250" t="s">
        <v>1447</v>
      </c>
      <c r="B250" t="s">
        <v>1448</v>
      </c>
      <c r="C250" s="1" t="str">
        <f t="shared" si="33"/>
        <v>21:0401</v>
      </c>
      <c r="D250" s="1" t="str">
        <f t="shared" si="40"/>
        <v>21:0134</v>
      </c>
      <c r="E250" t="s">
        <v>1449</v>
      </c>
      <c r="F250" t="s">
        <v>1450</v>
      </c>
      <c r="H250">
        <v>56.6136725</v>
      </c>
      <c r="I250">
        <v>-108.3332863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218</v>
      </c>
      <c r="N250">
        <v>249</v>
      </c>
      <c r="O250" t="s">
        <v>529</v>
      </c>
      <c r="P250" t="s">
        <v>129</v>
      </c>
      <c r="Q250" t="s">
        <v>33</v>
      </c>
      <c r="R250" t="s">
        <v>347</v>
      </c>
      <c r="S250" t="s">
        <v>61</v>
      </c>
      <c r="T250" t="s">
        <v>36</v>
      </c>
      <c r="U250" t="s">
        <v>777</v>
      </c>
      <c r="V250" t="s">
        <v>234</v>
      </c>
      <c r="W250" t="s">
        <v>39</v>
      </c>
      <c r="X250" t="s">
        <v>33</v>
      </c>
      <c r="Y250" t="s">
        <v>53</v>
      </c>
      <c r="Z250" t="s">
        <v>257</v>
      </c>
    </row>
    <row r="251" spans="1:26" x14ac:dyDescent="0.3">
      <c r="A251" t="s">
        <v>1451</v>
      </c>
      <c r="B251" t="s">
        <v>1452</v>
      </c>
      <c r="C251" s="1" t="str">
        <f t="shared" si="33"/>
        <v>21:0401</v>
      </c>
      <c r="D251" s="1" t="str">
        <f t="shared" si="40"/>
        <v>21:0134</v>
      </c>
      <c r="E251" t="s">
        <v>1453</v>
      </c>
      <c r="F251" t="s">
        <v>1454</v>
      </c>
      <c r="H251">
        <v>56.579646199999999</v>
      </c>
      <c r="I251">
        <v>-108.4856363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14</v>
      </c>
      <c r="M251" t="s">
        <v>30</v>
      </c>
      <c r="N251">
        <v>250</v>
      </c>
      <c r="O251" t="s">
        <v>492</v>
      </c>
      <c r="P251" t="s">
        <v>202</v>
      </c>
      <c r="Q251" t="s">
        <v>33</v>
      </c>
      <c r="R251" t="s">
        <v>553</v>
      </c>
      <c r="S251" t="s">
        <v>190</v>
      </c>
      <c r="T251" t="s">
        <v>36</v>
      </c>
      <c r="U251" t="s">
        <v>1455</v>
      </c>
      <c r="V251" t="s">
        <v>1456</v>
      </c>
      <c r="W251" t="s">
        <v>39</v>
      </c>
      <c r="X251" t="s">
        <v>33</v>
      </c>
      <c r="Y251" t="s">
        <v>280</v>
      </c>
      <c r="Z251" t="s">
        <v>311</v>
      </c>
    </row>
    <row r="252" spans="1:26" x14ac:dyDescent="0.3">
      <c r="A252" t="s">
        <v>1457</v>
      </c>
      <c r="B252" t="s">
        <v>1458</v>
      </c>
      <c r="C252" s="1" t="str">
        <f t="shared" si="33"/>
        <v>21:0401</v>
      </c>
      <c r="D252" s="1" t="str">
        <f t="shared" si="40"/>
        <v>21:0134</v>
      </c>
      <c r="E252" t="s">
        <v>1459</v>
      </c>
      <c r="F252" t="s">
        <v>1460</v>
      </c>
      <c r="H252">
        <v>56.574634600000003</v>
      </c>
      <c r="I252">
        <v>-108.34572489999999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14</v>
      </c>
      <c r="M252" t="s">
        <v>46</v>
      </c>
      <c r="N252">
        <v>251</v>
      </c>
      <c r="O252" t="s">
        <v>104</v>
      </c>
      <c r="P252" t="s">
        <v>140</v>
      </c>
      <c r="Q252" t="s">
        <v>49</v>
      </c>
      <c r="R252" t="s">
        <v>158</v>
      </c>
      <c r="S252" t="s">
        <v>50</v>
      </c>
      <c r="T252" t="s">
        <v>36</v>
      </c>
      <c r="U252" t="s">
        <v>486</v>
      </c>
      <c r="V252" t="s">
        <v>581</v>
      </c>
      <c r="W252" t="s">
        <v>39</v>
      </c>
      <c r="X252" t="s">
        <v>33</v>
      </c>
      <c r="Y252" t="s">
        <v>48</v>
      </c>
      <c r="Z252" t="s">
        <v>420</v>
      </c>
    </row>
    <row r="253" spans="1:26" x14ac:dyDescent="0.3">
      <c r="A253" t="s">
        <v>1461</v>
      </c>
      <c r="B253" t="s">
        <v>1462</v>
      </c>
      <c r="C253" s="1" t="str">
        <f t="shared" si="33"/>
        <v>21:0401</v>
      </c>
      <c r="D253" s="1" t="str">
        <f t="shared" si="40"/>
        <v>21:0134</v>
      </c>
      <c r="E253" t="s">
        <v>1463</v>
      </c>
      <c r="F253" t="s">
        <v>1464</v>
      </c>
      <c r="H253">
        <v>56.5665269</v>
      </c>
      <c r="I253">
        <v>-108.3872689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14</v>
      </c>
      <c r="M253" t="s">
        <v>59</v>
      </c>
      <c r="N253">
        <v>252</v>
      </c>
      <c r="O253" t="s">
        <v>558</v>
      </c>
      <c r="P253" t="s">
        <v>140</v>
      </c>
      <c r="Q253" t="s">
        <v>33</v>
      </c>
      <c r="R253" t="s">
        <v>140</v>
      </c>
      <c r="S253" t="s">
        <v>180</v>
      </c>
      <c r="T253" t="s">
        <v>36</v>
      </c>
      <c r="U253" t="s">
        <v>411</v>
      </c>
      <c r="V253" t="s">
        <v>1242</v>
      </c>
      <c r="W253" t="s">
        <v>39</v>
      </c>
      <c r="X253" t="s">
        <v>33</v>
      </c>
      <c r="Y253" t="s">
        <v>76</v>
      </c>
      <c r="Z253" t="s">
        <v>1465</v>
      </c>
    </row>
    <row r="254" spans="1:26" x14ac:dyDescent="0.3">
      <c r="A254" t="s">
        <v>1466</v>
      </c>
      <c r="B254" t="s">
        <v>1467</v>
      </c>
      <c r="C254" s="1" t="str">
        <f t="shared" si="33"/>
        <v>21:0401</v>
      </c>
      <c r="D254" s="1" t="str">
        <f>HYPERLINK("http://geochem.nrcan.gc.ca/cdogs/content/svy/svy_e.htm", "")</f>
        <v/>
      </c>
      <c r="G254" s="1" t="str">
        <f>HYPERLINK("http://geochem.nrcan.gc.ca/cdogs/content/cr_/cr_00033_e.htm", "33")</f>
        <v>33</v>
      </c>
      <c r="J254" t="s">
        <v>197</v>
      </c>
      <c r="K254" t="s">
        <v>198</v>
      </c>
      <c r="L254">
        <v>14</v>
      </c>
      <c r="M254" t="s">
        <v>199</v>
      </c>
      <c r="N254">
        <v>253</v>
      </c>
      <c r="O254" t="s">
        <v>361</v>
      </c>
      <c r="P254" t="s">
        <v>32</v>
      </c>
      <c r="Q254" t="s">
        <v>129</v>
      </c>
      <c r="R254" t="s">
        <v>48</v>
      </c>
      <c r="S254" t="s">
        <v>48</v>
      </c>
      <c r="T254" t="s">
        <v>36</v>
      </c>
      <c r="U254" t="s">
        <v>1468</v>
      </c>
      <c r="V254" t="s">
        <v>1469</v>
      </c>
      <c r="W254" t="s">
        <v>49</v>
      </c>
      <c r="X254" t="s">
        <v>33</v>
      </c>
      <c r="Y254" t="s">
        <v>302</v>
      </c>
      <c r="Z254" t="s">
        <v>1470</v>
      </c>
    </row>
    <row r="255" spans="1:26" x14ac:dyDescent="0.3">
      <c r="A255" t="s">
        <v>1471</v>
      </c>
      <c r="B255" t="s">
        <v>1472</v>
      </c>
      <c r="C255" s="1" t="str">
        <f t="shared" si="33"/>
        <v>21:0401</v>
      </c>
      <c r="D255" s="1" t="str">
        <f t="shared" ref="D255:D286" si="43">HYPERLINK("http://geochem.nrcan.gc.ca/cdogs/content/svy/svy210134_e.htm", "21:0134")</f>
        <v>21:0134</v>
      </c>
      <c r="E255" t="s">
        <v>1473</v>
      </c>
      <c r="F255" t="s">
        <v>1474</v>
      </c>
      <c r="H255">
        <v>56.591948600000002</v>
      </c>
      <c r="I255">
        <v>-108.3853344</v>
      </c>
      <c r="J255" s="1" t="str">
        <f t="shared" ref="J255:J286" si="44">HYPERLINK("http://geochem.nrcan.gc.ca/cdogs/content/kwd/kwd020027_e.htm", "NGR lake sediment grab sample")</f>
        <v>NGR lake sediment grab sample</v>
      </c>
      <c r="K255" s="1" t="str">
        <f t="shared" ref="K255:K286" si="45">HYPERLINK("http://geochem.nrcan.gc.ca/cdogs/content/kwd/kwd080006_e.htm", "&lt;177 micron (NGR)")</f>
        <v>&lt;177 micron (NGR)</v>
      </c>
      <c r="L255">
        <v>14</v>
      </c>
      <c r="M255" t="s">
        <v>70</v>
      </c>
      <c r="N255">
        <v>254</v>
      </c>
      <c r="O255" t="s">
        <v>254</v>
      </c>
      <c r="P255" t="s">
        <v>50</v>
      </c>
      <c r="Q255" t="s">
        <v>33</v>
      </c>
      <c r="R255" t="s">
        <v>158</v>
      </c>
      <c r="S255" t="s">
        <v>50</v>
      </c>
      <c r="T255" t="s">
        <v>36</v>
      </c>
      <c r="U255" t="s">
        <v>1376</v>
      </c>
      <c r="V255" t="s">
        <v>165</v>
      </c>
      <c r="W255" t="s">
        <v>39</v>
      </c>
      <c r="X255" t="s">
        <v>33</v>
      </c>
      <c r="Y255" t="s">
        <v>76</v>
      </c>
      <c r="Z255" t="s">
        <v>1261</v>
      </c>
    </row>
    <row r="256" spans="1:26" x14ac:dyDescent="0.3">
      <c r="A256" t="s">
        <v>1475</v>
      </c>
      <c r="B256" t="s">
        <v>1476</v>
      </c>
      <c r="C256" s="1" t="str">
        <f t="shared" si="33"/>
        <v>21:0401</v>
      </c>
      <c r="D256" s="1" t="str">
        <f t="shared" si="43"/>
        <v>21:0134</v>
      </c>
      <c r="E256" t="s">
        <v>1477</v>
      </c>
      <c r="F256" t="s">
        <v>1478</v>
      </c>
      <c r="H256">
        <v>56.5740914</v>
      </c>
      <c r="I256">
        <v>-108.44855579999999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14</v>
      </c>
      <c r="M256" t="s">
        <v>148</v>
      </c>
      <c r="N256">
        <v>255</v>
      </c>
      <c r="O256" t="s">
        <v>586</v>
      </c>
      <c r="P256" t="s">
        <v>346</v>
      </c>
      <c r="Q256" t="s">
        <v>33</v>
      </c>
      <c r="R256" t="s">
        <v>61</v>
      </c>
      <c r="S256" t="s">
        <v>158</v>
      </c>
      <c r="T256" t="s">
        <v>36</v>
      </c>
      <c r="U256" t="s">
        <v>1120</v>
      </c>
      <c r="V256" t="s">
        <v>614</v>
      </c>
      <c r="W256" t="s">
        <v>39</v>
      </c>
      <c r="X256" t="s">
        <v>72</v>
      </c>
      <c r="Y256" t="s">
        <v>53</v>
      </c>
      <c r="Z256" t="s">
        <v>494</v>
      </c>
    </row>
    <row r="257" spans="1:26" x14ac:dyDescent="0.3">
      <c r="A257" t="s">
        <v>1479</v>
      </c>
      <c r="B257" t="s">
        <v>1480</v>
      </c>
      <c r="C257" s="1" t="str">
        <f t="shared" si="33"/>
        <v>21:0401</v>
      </c>
      <c r="D257" s="1" t="str">
        <f t="shared" si="43"/>
        <v>21:0134</v>
      </c>
      <c r="E257" t="s">
        <v>1453</v>
      </c>
      <c r="F257" t="s">
        <v>1481</v>
      </c>
      <c r="H257">
        <v>56.579646199999999</v>
      </c>
      <c r="I257">
        <v>-108.4856363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14</v>
      </c>
      <c r="M257" t="s">
        <v>157</v>
      </c>
      <c r="N257">
        <v>256</v>
      </c>
      <c r="O257" t="s">
        <v>278</v>
      </c>
      <c r="P257" t="s">
        <v>47</v>
      </c>
      <c r="Q257" t="s">
        <v>33</v>
      </c>
      <c r="R257" t="s">
        <v>553</v>
      </c>
      <c r="S257" t="s">
        <v>190</v>
      </c>
      <c r="T257" t="s">
        <v>36</v>
      </c>
      <c r="U257" t="s">
        <v>1482</v>
      </c>
      <c r="V257" t="s">
        <v>1271</v>
      </c>
      <c r="W257" t="s">
        <v>39</v>
      </c>
      <c r="X257" t="s">
        <v>33</v>
      </c>
      <c r="Y257" t="s">
        <v>280</v>
      </c>
      <c r="Z257" t="s">
        <v>1189</v>
      </c>
    </row>
    <row r="258" spans="1:26" x14ac:dyDescent="0.3">
      <c r="A258" t="s">
        <v>1483</v>
      </c>
      <c r="B258" t="s">
        <v>1484</v>
      </c>
      <c r="C258" s="1" t="str">
        <f t="shared" ref="C258:C321" si="46">HYPERLINK("http://geochem.nrcan.gc.ca/cdogs/content/bdl/bdl210401_e.htm", "21:0401")</f>
        <v>21:0401</v>
      </c>
      <c r="D258" s="1" t="str">
        <f t="shared" si="43"/>
        <v>21:0134</v>
      </c>
      <c r="E258" t="s">
        <v>1453</v>
      </c>
      <c r="F258" t="s">
        <v>1485</v>
      </c>
      <c r="H258">
        <v>56.579646199999999</v>
      </c>
      <c r="I258">
        <v>-108.4856363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14</v>
      </c>
      <c r="M258" t="s">
        <v>164</v>
      </c>
      <c r="N258">
        <v>257</v>
      </c>
      <c r="O258" t="s">
        <v>331</v>
      </c>
      <c r="P258" t="s">
        <v>47</v>
      </c>
      <c r="Q258" t="s">
        <v>33</v>
      </c>
      <c r="R258" t="s">
        <v>346</v>
      </c>
      <c r="S258" t="s">
        <v>34</v>
      </c>
      <c r="T258" t="s">
        <v>36</v>
      </c>
      <c r="U258" t="s">
        <v>300</v>
      </c>
      <c r="V258" t="s">
        <v>1271</v>
      </c>
      <c r="W258" t="s">
        <v>39</v>
      </c>
      <c r="X258" t="s">
        <v>49</v>
      </c>
      <c r="Y258" t="s">
        <v>326</v>
      </c>
      <c r="Z258" t="s">
        <v>311</v>
      </c>
    </row>
    <row r="259" spans="1:26" x14ac:dyDescent="0.3">
      <c r="A259" t="s">
        <v>1486</v>
      </c>
      <c r="B259" t="s">
        <v>1487</v>
      </c>
      <c r="C259" s="1" t="str">
        <f t="shared" si="46"/>
        <v>21:0401</v>
      </c>
      <c r="D259" s="1" t="str">
        <f t="shared" si="43"/>
        <v>21:0134</v>
      </c>
      <c r="E259" t="s">
        <v>1488</v>
      </c>
      <c r="F259" t="s">
        <v>1489</v>
      </c>
      <c r="H259">
        <v>56.5448509</v>
      </c>
      <c r="I259">
        <v>-108.5447441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14</v>
      </c>
      <c r="M259" t="s">
        <v>82</v>
      </c>
      <c r="N259">
        <v>258</v>
      </c>
      <c r="O259" t="s">
        <v>32</v>
      </c>
      <c r="P259" t="s">
        <v>49</v>
      </c>
      <c r="Q259" t="s">
        <v>33</v>
      </c>
      <c r="R259" t="s">
        <v>49</v>
      </c>
      <c r="S259" t="s">
        <v>33</v>
      </c>
      <c r="T259" t="s">
        <v>36</v>
      </c>
      <c r="U259" t="s">
        <v>92</v>
      </c>
      <c r="V259" t="s">
        <v>745</v>
      </c>
      <c r="W259" t="s">
        <v>39</v>
      </c>
      <c r="X259" t="s">
        <v>33</v>
      </c>
      <c r="Y259" t="s">
        <v>76</v>
      </c>
      <c r="Z259" t="s">
        <v>378</v>
      </c>
    </row>
    <row r="260" spans="1:26" x14ac:dyDescent="0.3">
      <c r="A260" t="s">
        <v>1490</v>
      </c>
      <c r="B260" t="s">
        <v>1491</v>
      </c>
      <c r="C260" s="1" t="str">
        <f t="shared" si="46"/>
        <v>21:0401</v>
      </c>
      <c r="D260" s="1" t="str">
        <f t="shared" si="43"/>
        <v>21:0134</v>
      </c>
      <c r="E260" t="s">
        <v>1492</v>
      </c>
      <c r="F260" t="s">
        <v>1493</v>
      </c>
      <c r="H260">
        <v>56.549895599999999</v>
      </c>
      <c r="I260">
        <v>-108.567279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14</v>
      </c>
      <c r="M260" t="s">
        <v>91</v>
      </c>
      <c r="N260">
        <v>259</v>
      </c>
      <c r="O260" t="s">
        <v>1019</v>
      </c>
      <c r="P260" t="s">
        <v>32</v>
      </c>
      <c r="Q260" t="s">
        <v>33</v>
      </c>
      <c r="R260" t="s">
        <v>122</v>
      </c>
      <c r="S260" t="s">
        <v>1494</v>
      </c>
      <c r="T260" t="s">
        <v>36</v>
      </c>
      <c r="U260" t="s">
        <v>1120</v>
      </c>
      <c r="V260" t="s">
        <v>73</v>
      </c>
      <c r="W260" t="s">
        <v>39</v>
      </c>
      <c r="X260" t="s">
        <v>33</v>
      </c>
      <c r="Y260" t="s">
        <v>76</v>
      </c>
      <c r="Z260" t="s">
        <v>499</v>
      </c>
    </row>
    <row r="261" spans="1:26" x14ac:dyDescent="0.3">
      <c r="A261" t="s">
        <v>1495</v>
      </c>
      <c r="B261" t="s">
        <v>1496</v>
      </c>
      <c r="C261" s="1" t="str">
        <f t="shared" si="46"/>
        <v>21:0401</v>
      </c>
      <c r="D261" s="1" t="str">
        <f t="shared" si="43"/>
        <v>21:0134</v>
      </c>
      <c r="E261" t="s">
        <v>1497</v>
      </c>
      <c r="F261" t="s">
        <v>1498</v>
      </c>
      <c r="H261">
        <v>56.573258299999999</v>
      </c>
      <c r="I261">
        <v>-108.6369267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14</v>
      </c>
      <c r="M261" t="s">
        <v>100</v>
      </c>
      <c r="N261">
        <v>260</v>
      </c>
      <c r="O261" t="s">
        <v>938</v>
      </c>
      <c r="P261" t="s">
        <v>48</v>
      </c>
      <c r="Q261" t="s">
        <v>49</v>
      </c>
      <c r="R261" t="s">
        <v>62</v>
      </c>
      <c r="S261" t="s">
        <v>72</v>
      </c>
      <c r="T261" t="s">
        <v>36</v>
      </c>
      <c r="U261" t="s">
        <v>1199</v>
      </c>
      <c r="V261" t="s">
        <v>412</v>
      </c>
      <c r="W261" t="s">
        <v>173</v>
      </c>
      <c r="X261" t="s">
        <v>33</v>
      </c>
      <c r="Y261" t="s">
        <v>53</v>
      </c>
      <c r="Z261" t="s">
        <v>1250</v>
      </c>
    </row>
    <row r="262" spans="1:26" x14ac:dyDescent="0.3">
      <c r="A262" t="s">
        <v>1499</v>
      </c>
      <c r="B262" t="s">
        <v>1500</v>
      </c>
      <c r="C262" s="1" t="str">
        <f t="shared" si="46"/>
        <v>21:0401</v>
      </c>
      <c r="D262" s="1" t="str">
        <f t="shared" si="43"/>
        <v>21:0134</v>
      </c>
      <c r="E262" t="s">
        <v>1501</v>
      </c>
      <c r="F262" t="s">
        <v>1502</v>
      </c>
      <c r="H262">
        <v>56.5701623</v>
      </c>
      <c r="I262">
        <v>-108.7248349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109</v>
      </c>
      <c r="N262">
        <v>261</v>
      </c>
      <c r="O262" t="s">
        <v>83</v>
      </c>
      <c r="P262" t="s">
        <v>50</v>
      </c>
      <c r="Q262" t="s">
        <v>33</v>
      </c>
      <c r="R262" t="s">
        <v>35</v>
      </c>
      <c r="S262" t="s">
        <v>72</v>
      </c>
      <c r="T262" t="s">
        <v>36</v>
      </c>
      <c r="U262" t="s">
        <v>1503</v>
      </c>
      <c r="V262" t="s">
        <v>204</v>
      </c>
      <c r="W262" t="s">
        <v>49</v>
      </c>
      <c r="X262" t="s">
        <v>33</v>
      </c>
      <c r="Y262" t="s">
        <v>48</v>
      </c>
      <c r="Z262" t="s">
        <v>350</v>
      </c>
    </row>
    <row r="263" spans="1:26" x14ac:dyDescent="0.3">
      <c r="A263" t="s">
        <v>1504</v>
      </c>
      <c r="B263" t="s">
        <v>1505</v>
      </c>
      <c r="C263" s="1" t="str">
        <f t="shared" si="46"/>
        <v>21:0401</v>
      </c>
      <c r="D263" s="1" t="str">
        <f t="shared" si="43"/>
        <v>21:0134</v>
      </c>
      <c r="E263" t="s">
        <v>1506</v>
      </c>
      <c r="F263" t="s">
        <v>1507</v>
      </c>
      <c r="H263">
        <v>56.589838399999998</v>
      </c>
      <c r="I263">
        <v>-108.7373491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118</v>
      </c>
      <c r="N263">
        <v>262</v>
      </c>
      <c r="O263" t="s">
        <v>938</v>
      </c>
      <c r="P263" t="s">
        <v>72</v>
      </c>
      <c r="Q263" t="s">
        <v>49</v>
      </c>
      <c r="R263" t="s">
        <v>73</v>
      </c>
      <c r="S263" t="s">
        <v>49</v>
      </c>
      <c r="T263" t="s">
        <v>36</v>
      </c>
      <c r="U263" t="s">
        <v>1401</v>
      </c>
      <c r="V263" t="s">
        <v>294</v>
      </c>
      <c r="W263" t="s">
        <v>39</v>
      </c>
      <c r="X263" t="s">
        <v>33</v>
      </c>
      <c r="Y263" t="s">
        <v>48</v>
      </c>
      <c r="Z263" t="s">
        <v>1314</v>
      </c>
    </row>
    <row r="264" spans="1:26" x14ac:dyDescent="0.3">
      <c r="A264" t="s">
        <v>1508</v>
      </c>
      <c r="B264" t="s">
        <v>1509</v>
      </c>
      <c r="C264" s="1" t="str">
        <f t="shared" si="46"/>
        <v>21:0401</v>
      </c>
      <c r="D264" s="1" t="str">
        <f t="shared" si="43"/>
        <v>21:0134</v>
      </c>
      <c r="E264" t="s">
        <v>1510</v>
      </c>
      <c r="F264" t="s">
        <v>1511</v>
      </c>
      <c r="H264">
        <v>56.618269300000001</v>
      </c>
      <c r="I264">
        <v>-108.6781556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128</v>
      </c>
      <c r="N264">
        <v>263</v>
      </c>
      <c r="O264" t="s">
        <v>261</v>
      </c>
      <c r="P264" t="s">
        <v>32</v>
      </c>
      <c r="Q264" t="s">
        <v>49</v>
      </c>
      <c r="R264" t="s">
        <v>48</v>
      </c>
      <c r="S264" t="s">
        <v>50</v>
      </c>
      <c r="T264" t="s">
        <v>36</v>
      </c>
      <c r="U264" t="s">
        <v>1512</v>
      </c>
      <c r="V264" t="s">
        <v>159</v>
      </c>
      <c r="W264" t="s">
        <v>39</v>
      </c>
      <c r="X264" t="s">
        <v>72</v>
      </c>
      <c r="Y264" t="s">
        <v>248</v>
      </c>
      <c r="Z264" t="s">
        <v>787</v>
      </c>
    </row>
    <row r="265" spans="1:26" x14ac:dyDescent="0.3">
      <c r="A265" t="s">
        <v>1513</v>
      </c>
      <c r="B265" t="s">
        <v>1514</v>
      </c>
      <c r="C265" s="1" t="str">
        <f t="shared" si="46"/>
        <v>21:0401</v>
      </c>
      <c r="D265" s="1" t="str">
        <f t="shared" si="43"/>
        <v>21:0134</v>
      </c>
      <c r="E265" t="s">
        <v>1515</v>
      </c>
      <c r="F265" t="s">
        <v>1516</v>
      </c>
      <c r="H265">
        <v>56.635202</v>
      </c>
      <c r="I265">
        <v>-108.6362311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138</v>
      </c>
      <c r="N265">
        <v>264</v>
      </c>
      <c r="O265" t="s">
        <v>509</v>
      </c>
      <c r="P265" t="s">
        <v>192</v>
      </c>
      <c r="Q265" t="s">
        <v>49</v>
      </c>
      <c r="R265" t="s">
        <v>190</v>
      </c>
      <c r="S265" t="s">
        <v>180</v>
      </c>
      <c r="T265" t="s">
        <v>36</v>
      </c>
      <c r="U265" t="s">
        <v>601</v>
      </c>
      <c r="V265" t="s">
        <v>378</v>
      </c>
      <c r="W265" t="s">
        <v>39</v>
      </c>
      <c r="X265" t="s">
        <v>33</v>
      </c>
      <c r="Y265" t="s">
        <v>76</v>
      </c>
      <c r="Z265" t="s">
        <v>1337</v>
      </c>
    </row>
    <row r="266" spans="1:26" x14ac:dyDescent="0.3">
      <c r="A266" t="s">
        <v>1517</v>
      </c>
      <c r="B266" t="s">
        <v>1518</v>
      </c>
      <c r="C266" s="1" t="str">
        <f t="shared" si="46"/>
        <v>21:0401</v>
      </c>
      <c r="D266" s="1" t="str">
        <f t="shared" si="43"/>
        <v>21:0134</v>
      </c>
      <c r="E266" t="s">
        <v>1519</v>
      </c>
      <c r="F266" t="s">
        <v>1520</v>
      </c>
      <c r="H266">
        <v>56.6386374</v>
      </c>
      <c r="I266">
        <v>-108.6039356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170</v>
      </c>
      <c r="N266">
        <v>265</v>
      </c>
      <c r="O266" t="s">
        <v>74</v>
      </c>
      <c r="P266" t="s">
        <v>48</v>
      </c>
      <c r="Q266" t="s">
        <v>49</v>
      </c>
      <c r="R266" t="s">
        <v>140</v>
      </c>
      <c r="S266" t="s">
        <v>50</v>
      </c>
      <c r="T266" t="s">
        <v>36</v>
      </c>
      <c r="U266" t="s">
        <v>241</v>
      </c>
      <c r="V266" t="s">
        <v>332</v>
      </c>
      <c r="W266" t="s">
        <v>173</v>
      </c>
      <c r="X266" t="s">
        <v>33</v>
      </c>
      <c r="Y266" t="s">
        <v>53</v>
      </c>
      <c r="Z266" t="s">
        <v>1115</v>
      </c>
    </row>
    <row r="267" spans="1:26" x14ac:dyDescent="0.3">
      <c r="A267" t="s">
        <v>1521</v>
      </c>
      <c r="B267" t="s">
        <v>1522</v>
      </c>
      <c r="C267" s="1" t="str">
        <f t="shared" si="46"/>
        <v>21:0401</v>
      </c>
      <c r="D267" s="1" t="str">
        <f t="shared" si="43"/>
        <v>21:0134</v>
      </c>
      <c r="E267" t="s">
        <v>1523</v>
      </c>
      <c r="F267" t="s">
        <v>1524</v>
      </c>
      <c r="H267">
        <v>56.618695000000002</v>
      </c>
      <c r="I267">
        <v>-108.51957040000001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179</v>
      </c>
      <c r="N267">
        <v>266</v>
      </c>
      <c r="O267" t="s">
        <v>663</v>
      </c>
      <c r="P267" t="s">
        <v>72</v>
      </c>
      <c r="Q267" t="s">
        <v>33</v>
      </c>
      <c r="R267" t="s">
        <v>49</v>
      </c>
      <c r="S267" t="s">
        <v>35</v>
      </c>
      <c r="T267" t="s">
        <v>36</v>
      </c>
      <c r="U267" t="s">
        <v>985</v>
      </c>
      <c r="V267" t="s">
        <v>131</v>
      </c>
      <c r="W267" t="s">
        <v>39</v>
      </c>
      <c r="X267" t="s">
        <v>33</v>
      </c>
      <c r="Y267" t="s">
        <v>122</v>
      </c>
      <c r="Z267" t="s">
        <v>1525</v>
      </c>
    </row>
    <row r="268" spans="1:26" x14ac:dyDescent="0.3">
      <c r="A268" t="s">
        <v>1526</v>
      </c>
      <c r="B268" t="s">
        <v>1527</v>
      </c>
      <c r="C268" s="1" t="str">
        <f t="shared" si="46"/>
        <v>21:0401</v>
      </c>
      <c r="D268" s="1" t="str">
        <f t="shared" si="43"/>
        <v>21:0134</v>
      </c>
      <c r="E268" t="s">
        <v>1528</v>
      </c>
      <c r="F268" t="s">
        <v>1529</v>
      </c>
      <c r="H268">
        <v>56.609267799999998</v>
      </c>
      <c r="I268">
        <v>-108.5664568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188</v>
      </c>
      <c r="N268">
        <v>267</v>
      </c>
      <c r="O268" t="s">
        <v>567</v>
      </c>
      <c r="P268" t="s">
        <v>192</v>
      </c>
      <c r="Q268" t="s">
        <v>73</v>
      </c>
      <c r="R268" t="s">
        <v>190</v>
      </c>
      <c r="S268" t="s">
        <v>140</v>
      </c>
      <c r="T268" t="s">
        <v>36</v>
      </c>
      <c r="U268" t="s">
        <v>425</v>
      </c>
      <c r="V268" t="s">
        <v>773</v>
      </c>
      <c r="W268" t="s">
        <v>39</v>
      </c>
      <c r="X268" t="s">
        <v>33</v>
      </c>
      <c r="Y268" t="s">
        <v>48</v>
      </c>
      <c r="Z268" t="s">
        <v>1530</v>
      </c>
    </row>
    <row r="269" spans="1:26" x14ac:dyDescent="0.3">
      <c r="A269" t="s">
        <v>1531</v>
      </c>
      <c r="B269" t="s">
        <v>1532</v>
      </c>
      <c r="C269" s="1" t="str">
        <f t="shared" si="46"/>
        <v>21:0401</v>
      </c>
      <c r="D269" s="1" t="str">
        <f t="shared" si="43"/>
        <v>21:0134</v>
      </c>
      <c r="E269" t="s">
        <v>1533</v>
      </c>
      <c r="F269" t="s">
        <v>1534</v>
      </c>
      <c r="H269">
        <v>56.595216999999998</v>
      </c>
      <c r="I269">
        <v>-108.6422986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209</v>
      </c>
      <c r="N269">
        <v>268</v>
      </c>
      <c r="O269" t="s">
        <v>71</v>
      </c>
      <c r="P269" t="s">
        <v>61</v>
      </c>
      <c r="Q269" t="s">
        <v>140</v>
      </c>
      <c r="R269" t="s">
        <v>190</v>
      </c>
      <c r="S269" t="s">
        <v>62</v>
      </c>
      <c r="T269" t="s">
        <v>36</v>
      </c>
      <c r="U269" t="s">
        <v>613</v>
      </c>
      <c r="V269" t="s">
        <v>85</v>
      </c>
      <c r="W269" t="s">
        <v>173</v>
      </c>
      <c r="X269" t="s">
        <v>33</v>
      </c>
      <c r="Y269" t="s">
        <v>280</v>
      </c>
      <c r="Z269" t="s">
        <v>363</v>
      </c>
    </row>
    <row r="270" spans="1:26" x14ac:dyDescent="0.3">
      <c r="A270" t="s">
        <v>1535</v>
      </c>
      <c r="B270" t="s">
        <v>1536</v>
      </c>
      <c r="C270" s="1" t="str">
        <f t="shared" si="46"/>
        <v>21:0401</v>
      </c>
      <c r="D270" s="1" t="str">
        <f t="shared" si="43"/>
        <v>21:0134</v>
      </c>
      <c r="E270" t="s">
        <v>1537</v>
      </c>
      <c r="F270" t="s">
        <v>1538</v>
      </c>
      <c r="H270">
        <v>56.576375400000003</v>
      </c>
      <c r="I270">
        <v>-108.5628407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218</v>
      </c>
      <c r="N270">
        <v>269</v>
      </c>
      <c r="O270" t="s">
        <v>455</v>
      </c>
      <c r="P270" t="s">
        <v>32</v>
      </c>
      <c r="Q270" t="s">
        <v>33</v>
      </c>
      <c r="R270" t="s">
        <v>34</v>
      </c>
      <c r="S270" t="s">
        <v>158</v>
      </c>
      <c r="T270" t="s">
        <v>36</v>
      </c>
      <c r="U270" t="s">
        <v>1539</v>
      </c>
      <c r="V270" t="s">
        <v>1540</v>
      </c>
      <c r="W270" t="s">
        <v>39</v>
      </c>
      <c r="X270" t="s">
        <v>33</v>
      </c>
      <c r="Y270" t="s">
        <v>122</v>
      </c>
      <c r="Z270" t="s">
        <v>1541</v>
      </c>
    </row>
    <row r="271" spans="1:26" x14ac:dyDescent="0.3">
      <c r="A271" t="s">
        <v>1542</v>
      </c>
      <c r="B271" t="s">
        <v>1543</v>
      </c>
      <c r="C271" s="1" t="str">
        <f t="shared" si="46"/>
        <v>21:0401</v>
      </c>
      <c r="D271" s="1" t="str">
        <f t="shared" si="43"/>
        <v>21:0134</v>
      </c>
      <c r="E271" t="s">
        <v>1544</v>
      </c>
      <c r="F271" t="s">
        <v>1545</v>
      </c>
      <c r="H271">
        <v>56.7757285</v>
      </c>
      <c r="I271">
        <v>-108.5826594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15</v>
      </c>
      <c r="M271" t="s">
        <v>30</v>
      </c>
      <c r="N271">
        <v>270</v>
      </c>
      <c r="O271" t="s">
        <v>369</v>
      </c>
      <c r="P271" t="s">
        <v>129</v>
      </c>
      <c r="Q271" t="s">
        <v>33</v>
      </c>
      <c r="R271" t="s">
        <v>158</v>
      </c>
      <c r="S271" t="s">
        <v>62</v>
      </c>
      <c r="T271" t="s">
        <v>36</v>
      </c>
      <c r="U271" t="s">
        <v>425</v>
      </c>
      <c r="V271" t="s">
        <v>94</v>
      </c>
      <c r="W271" t="s">
        <v>39</v>
      </c>
      <c r="X271" t="s">
        <v>33</v>
      </c>
      <c r="Y271" t="s">
        <v>248</v>
      </c>
      <c r="Z271" t="s">
        <v>1546</v>
      </c>
    </row>
    <row r="272" spans="1:26" x14ac:dyDescent="0.3">
      <c r="A272" t="s">
        <v>1547</v>
      </c>
      <c r="B272" t="s">
        <v>1548</v>
      </c>
      <c r="C272" s="1" t="str">
        <f t="shared" si="46"/>
        <v>21:0401</v>
      </c>
      <c r="D272" s="1" t="str">
        <f t="shared" si="43"/>
        <v>21:0134</v>
      </c>
      <c r="E272" t="s">
        <v>1549</v>
      </c>
      <c r="F272" t="s">
        <v>1550</v>
      </c>
      <c r="H272">
        <v>56.579946200000002</v>
      </c>
      <c r="I272">
        <v>-108.53925839999999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15</v>
      </c>
      <c r="M272" t="s">
        <v>46</v>
      </c>
      <c r="N272">
        <v>271</v>
      </c>
      <c r="O272" t="s">
        <v>278</v>
      </c>
      <c r="P272" t="s">
        <v>559</v>
      </c>
      <c r="Q272" t="s">
        <v>33</v>
      </c>
      <c r="R272" t="s">
        <v>210</v>
      </c>
      <c r="S272" t="s">
        <v>48</v>
      </c>
      <c r="T272" t="s">
        <v>36</v>
      </c>
      <c r="U272" t="s">
        <v>649</v>
      </c>
      <c r="V272" t="s">
        <v>1551</v>
      </c>
      <c r="W272" t="s">
        <v>39</v>
      </c>
      <c r="X272" t="s">
        <v>33</v>
      </c>
      <c r="Y272" t="s">
        <v>53</v>
      </c>
      <c r="Z272" t="s">
        <v>1552</v>
      </c>
    </row>
    <row r="273" spans="1:26" x14ac:dyDescent="0.3">
      <c r="A273" t="s">
        <v>1553</v>
      </c>
      <c r="B273" t="s">
        <v>1554</v>
      </c>
      <c r="C273" s="1" t="str">
        <f t="shared" si="46"/>
        <v>21:0401</v>
      </c>
      <c r="D273" s="1" t="str">
        <f t="shared" si="43"/>
        <v>21:0134</v>
      </c>
      <c r="E273" t="s">
        <v>1555</v>
      </c>
      <c r="F273" t="s">
        <v>1556</v>
      </c>
      <c r="H273">
        <v>56.600211999999999</v>
      </c>
      <c r="I273">
        <v>-108.47289619999999</v>
      </c>
      <c r="J273" s="1" t="str">
        <f t="shared" si="44"/>
        <v>NGR lake sediment grab sample</v>
      </c>
      <c r="K273" s="1" t="str">
        <f t="shared" si="45"/>
        <v>&lt;177 micron (NGR)</v>
      </c>
      <c r="L273">
        <v>15</v>
      </c>
      <c r="M273" t="s">
        <v>59</v>
      </c>
      <c r="N273">
        <v>272</v>
      </c>
      <c r="O273" t="s">
        <v>376</v>
      </c>
      <c r="P273" t="s">
        <v>34</v>
      </c>
      <c r="Q273" t="s">
        <v>33</v>
      </c>
      <c r="R273" t="s">
        <v>48</v>
      </c>
      <c r="S273" t="s">
        <v>35</v>
      </c>
      <c r="T273" t="s">
        <v>36</v>
      </c>
      <c r="U273" t="s">
        <v>607</v>
      </c>
      <c r="V273" t="s">
        <v>288</v>
      </c>
      <c r="W273" t="s">
        <v>173</v>
      </c>
      <c r="X273" t="s">
        <v>33</v>
      </c>
      <c r="Y273" t="s">
        <v>53</v>
      </c>
      <c r="Z273" t="s">
        <v>1342</v>
      </c>
    </row>
    <row r="274" spans="1:26" x14ac:dyDescent="0.3">
      <c r="A274" t="s">
        <v>1557</v>
      </c>
      <c r="B274" t="s">
        <v>1558</v>
      </c>
      <c r="C274" s="1" t="str">
        <f t="shared" si="46"/>
        <v>21:0401</v>
      </c>
      <c r="D274" s="1" t="str">
        <f t="shared" si="43"/>
        <v>21:0134</v>
      </c>
      <c r="E274" t="s">
        <v>1559</v>
      </c>
      <c r="F274" t="s">
        <v>1560</v>
      </c>
      <c r="H274">
        <v>56.631917899999998</v>
      </c>
      <c r="I274">
        <v>-108.4276265</v>
      </c>
      <c r="J274" s="1" t="str">
        <f t="shared" si="44"/>
        <v>NGR lake sediment grab sample</v>
      </c>
      <c r="K274" s="1" t="str">
        <f t="shared" si="45"/>
        <v>&lt;177 micron (NGR)</v>
      </c>
      <c r="L274">
        <v>15</v>
      </c>
      <c r="M274" t="s">
        <v>70</v>
      </c>
      <c r="N274">
        <v>273</v>
      </c>
      <c r="O274" t="s">
        <v>376</v>
      </c>
      <c r="P274" t="s">
        <v>48</v>
      </c>
      <c r="Q274" t="s">
        <v>33</v>
      </c>
      <c r="R274" t="s">
        <v>140</v>
      </c>
      <c r="S274" t="s">
        <v>72</v>
      </c>
      <c r="T274" t="s">
        <v>36</v>
      </c>
      <c r="U274" t="s">
        <v>1445</v>
      </c>
      <c r="V274" t="s">
        <v>625</v>
      </c>
      <c r="W274" t="s">
        <v>39</v>
      </c>
      <c r="X274" t="s">
        <v>73</v>
      </c>
      <c r="Y274" t="s">
        <v>53</v>
      </c>
      <c r="Z274" t="s">
        <v>470</v>
      </c>
    </row>
    <row r="275" spans="1:26" x14ac:dyDescent="0.3">
      <c r="A275" t="s">
        <v>1561</v>
      </c>
      <c r="B275" t="s">
        <v>1562</v>
      </c>
      <c r="C275" s="1" t="str">
        <f t="shared" si="46"/>
        <v>21:0401</v>
      </c>
      <c r="D275" s="1" t="str">
        <f t="shared" si="43"/>
        <v>21:0134</v>
      </c>
      <c r="E275" t="s">
        <v>1563</v>
      </c>
      <c r="F275" t="s">
        <v>1564</v>
      </c>
      <c r="H275">
        <v>56.640763700000001</v>
      </c>
      <c r="I275">
        <v>-108.4377404</v>
      </c>
      <c r="J275" s="1" t="str">
        <f t="shared" si="44"/>
        <v>NGR lake sediment grab sample</v>
      </c>
      <c r="K275" s="1" t="str">
        <f t="shared" si="45"/>
        <v>&lt;177 micron (NGR)</v>
      </c>
      <c r="L275">
        <v>15</v>
      </c>
      <c r="M275" t="s">
        <v>82</v>
      </c>
      <c r="N275">
        <v>274</v>
      </c>
      <c r="O275" t="s">
        <v>376</v>
      </c>
      <c r="P275" t="s">
        <v>140</v>
      </c>
      <c r="Q275" t="s">
        <v>33</v>
      </c>
      <c r="R275" t="s">
        <v>140</v>
      </c>
      <c r="S275" t="s">
        <v>35</v>
      </c>
      <c r="T275" t="s">
        <v>36</v>
      </c>
      <c r="U275" t="s">
        <v>1248</v>
      </c>
      <c r="V275" t="s">
        <v>625</v>
      </c>
      <c r="W275" t="s">
        <v>173</v>
      </c>
      <c r="X275" t="s">
        <v>33</v>
      </c>
      <c r="Y275" t="s">
        <v>53</v>
      </c>
      <c r="Z275" t="s">
        <v>504</v>
      </c>
    </row>
    <row r="276" spans="1:26" x14ac:dyDescent="0.3">
      <c r="A276" t="s">
        <v>1565</v>
      </c>
      <c r="B276" t="s">
        <v>1566</v>
      </c>
      <c r="C276" s="1" t="str">
        <f t="shared" si="46"/>
        <v>21:0401</v>
      </c>
      <c r="D276" s="1" t="str">
        <f t="shared" si="43"/>
        <v>21:0134</v>
      </c>
      <c r="E276" t="s">
        <v>1567</v>
      </c>
      <c r="F276" t="s">
        <v>1568</v>
      </c>
      <c r="H276">
        <v>56.6745807</v>
      </c>
      <c r="I276">
        <v>-108.4617277</v>
      </c>
      <c r="J276" s="1" t="str">
        <f t="shared" si="44"/>
        <v>NGR lake sediment grab sample</v>
      </c>
      <c r="K276" s="1" t="str">
        <f t="shared" si="45"/>
        <v>&lt;177 micron (NGR)</v>
      </c>
      <c r="L276">
        <v>15</v>
      </c>
      <c r="M276" t="s">
        <v>91</v>
      </c>
      <c r="N276">
        <v>275</v>
      </c>
      <c r="O276" t="s">
        <v>235</v>
      </c>
      <c r="P276" t="s">
        <v>34</v>
      </c>
      <c r="Q276" t="s">
        <v>33</v>
      </c>
      <c r="R276" t="s">
        <v>180</v>
      </c>
      <c r="S276" t="s">
        <v>180</v>
      </c>
      <c r="T276" t="s">
        <v>36</v>
      </c>
      <c r="U276" t="s">
        <v>1569</v>
      </c>
      <c r="V276" t="s">
        <v>1570</v>
      </c>
      <c r="W276" t="s">
        <v>173</v>
      </c>
      <c r="X276" t="s">
        <v>33</v>
      </c>
      <c r="Y276" t="s">
        <v>152</v>
      </c>
      <c r="Z276" t="s">
        <v>1571</v>
      </c>
    </row>
    <row r="277" spans="1:26" x14ac:dyDescent="0.3">
      <c r="A277" t="s">
        <v>1572</v>
      </c>
      <c r="B277" t="s">
        <v>1573</v>
      </c>
      <c r="C277" s="1" t="str">
        <f t="shared" si="46"/>
        <v>21:0401</v>
      </c>
      <c r="D277" s="1" t="str">
        <f t="shared" si="43"/>
        <v>21:0134</v>
      </c>
      <c r="E277" t="s">
        <v>1574</v>
      </c>
      <c r="F277" t="s">
        <v>1575</v>
      </c>
      <c r="H277">
        <v>56.677160100000002</v>
      </c>
      <c r="I277">
        <v>-108.5138482</v>
      </c>
      <c r="J277" s="1" t="str">
        <f t="shared" si="44"/>
        <v>NGR lake sediment grab sample</v>
      </c>
      <c r="K277" s="1" t="str">
        <f t="shared" si="45"/>
        <v>&lt;177 micron (NGR)</v>
      </c>
      <c r="L277">
        <v>15</v>
      </c>
      <c r="M277" t="s">
        <v>100</v>
      </c>
      <c r="N277">
        <v>276</v>
      </c>
      <c r="O277" t="s">
        <v>219</v>
      </c>
      <c r="P277" t="s">
        <v>192</v>
      </c>
      <c r="Q277" t="s">
        <v>33</v>
      </c>
      <c r="R277" t="s">
        <v>158</v>
      </c>
      <c r="S277" t="s">
        <v>62</v>
      </c>
      <c r="T277" t="s">
        <v>36</v>
      </c>
      <c r="U277" t="s">
        <v>1380</v>
      </c>
      <c r="V277" t="s">
        <v>1469</v>
      </c>
      <c r="W277" t="s">
        <v>49</v>
      </c>
      <c r="X277" t="s">
        <v>73</v>
      </c>
      <c r="Y277" t="s">
        <v>280</v>
      </c>
      <c r="Z277" t="s">
        <v>1576</v>
      </c>
    </row>
    <row r="278" spans="1:26" x14ac:dyDescent="0.3">
      <c r="A278" t="s">
        <v>1577</v>
      </c>
      <c r="B278" t="s">
        <v>1578</v>
      </c>
      <c r="C278" s="1" t="str">
        <f t="shared" si="46"/>
        <v>21:0401</v>
      </c>
      <c r="D278" s="1" t="str">
        <f t="shared" si="43"/>
        <v>21:0134</v>
      </c>
      <c r="E278" t="s">
        <v>1579</v>
      </c>
      <c r="F278" t="s">
        <v>1580</v>
      </c>
      <c r="H278">
        <v>56.6849189</v>
      </c>
      <c r="I278">
        <v>-108.5511727</v>
      </c>
      <c r="J278" s="1" t="str">
        <f t="shared" si="44"/>
        <v>NGR lake sediment grab sample</v>
      </c>
      <c r="K278" s="1" t="str">
        <f t="shared" si="45"/>
        <v>&lt;177 micron (NGR)</v>
      </c>
      <c r="L278">
        <v>15</v>
      </c>
      <c r="M278" t="s">
        <v>109</v>
      </c>
      <c r="N278">
        <v>277</v>
      </c>
      <c r="O278" t="s">
        <v>389</v>
      </c>
      <c r="P278" t="s">
        <v>50</v>
      </c>
      <c r="Q278" t="s">
        <v>33</v>
      </c>
      <c r="R278" t="s">
        <v>553</v>
      </c>
      <c r="S278" t="s">
        <v>190</v>
      </c>
      <c r="T278" t="s">
        <v>36</v>
      </c>
      <c r="U278" t="s">
        <v>1581</v>
      </c>
      <c r="V278" t="s">
        <v>294</v>
      </c>
      <c r="W278" t="s">
        <v>49</v>
      </c>
      <c r="X278" t="s">
        <v>33</v>
      </c>
      <c r="Y278" t="s">
        <v>76</v>
      </c>
      <c r="Z278" t="s">
        <v>987</v>
      </c>
    </row>
    <row r="279" spans="1:26" x14ac:dyDescent="0.3">
      <c r="A279" t="s">
        <v>1582</v>
      </c>
      <c r="B279" t="s">
        <v>1583</v>
      </c>
      <c r="C279" s="1" t="str">
        <f t="shared" si="46"/>
        <v>21:0401</v>
      </c>
      <c r="D279" s="1" t="str">
        <f t="shared" si="43"/>
        <v>21:0134</v>
      </c>
      <c r="E279" t="s">
        <v>1584</v>
      </c>
      <c r="F279" t="s">
        <v>1585</v>
      </c>
      <c r="H279">
        <v>56.709653199999998</v>
      </c>
      <c r="I279">
        <v>-108.561787</v>
      </c>
      <c r="J279" s="1" t="str">
        <f t="shared" si="44"/>
        <v>NGR lake sediment grab sample</v>
      </c>
      <c r="K279" s="1" t="str">
        <f t="shared" si="45"/>
        <v>&lt;177 micron (NGR)</v>
      </c>
      <c r="L279">
        <v>15</v>
      </c>
      <c r="M279" t="s">
        <v>118</v>
      </c>
      <c r="N279">
        <v>278</v>
      </c>
      <c r="O279" t="s">
        <v>663</v>
      </c>
      <c r="P279" t="s">
        <v>50</v>
      </c>
      <c r="Q279" t="s">
        <v>33</v>
      </c>
      <c r="R279" t="s">
        <v>62</v>
      </c>
      <c r="S279" t="s">
        <v>35</v>
      </c>
      <c r="T279" t="s">
        <v>36</v>
      </c>
      <c r="U279" t="s">
        <v>51</v>
      </c>
      <c r="V279" t="s">
        <v>75</v>
      </c>
      <c r="W279" t="s">
        <v>39</v>
      </c>
      <c r="X279" t="s">
        <v>33</v>
      </c>
      <c r="Y279" t="s">
        <v>48</v>
      </c>
      <c r="Z279" t="s">
        <v>1166</v>
      </c>
    </row>
    <row r="280" spans="1:26" x14ac:dyDescent="0.3">
      <c r="A280" t="s">
        <v>1586</v>
      </c>
      <c r="B280" t="s">
        <v>1587</v>
      </c>
      <c r="C280" s="1" t="str">
        <f t="shared" si="46"/>
        <v>21:0401</v>
      </c>
      <c r="D280" s="1" t="str">
        <f t="shared" si="43"/>
        <v>21:0134</v>
      </c>
      <c r="E280" t="s">
        <v>1588</v>
      </c>
      <c r="F280" t="s">
        <v>1589</v>
      </c>
      <c r="H280">
        <v>56.715900099999999</v>
      </c>
      <c r="I280">
        <v>-108.5353477</v>
      </c>
      <c r="J280" s="1" t="str">
        <f t="shared" si="44"/>
        <v>NGR lake sediment grab sample</v>
      </c>
      <c r="K280" s="1" t="str">
        <f t="shared" si="45"/>
        <v>&lt;177 micron (NGR)</v>
      </c>
      <c r="L280">
        <v>15</v>
      </c>
      <c r="M280" t="s">
        <v>128</v>
      </c>
      <c r="N280">
        <v>279</v>
      </c>
      <c r="O280" t="s">
        <v>254</v>
      </c>
      <c r="P280" t="s">
        <v>140</v>
      </c>
      <c r="Q280" t="s">
        <v>33</v>
      </c>
      <c r="R280" t="s">
        <v>180</v>
      </c>
      <c r="S280" t="s">
        <v>35</v>
      </c>
      <c r="T280" t="s">
        <v>36</v>
      </c>
      <c r="U280" t="s">
        <v>1590</v>
      </c>
      <c r="V280" t="s">
        <v>142</v>
      </c>
      <c r="W280" t="s">
        <v>173</v>
      </c>
      <c r="X280" t="s">
        <v>73</v>
      </c>
      <c r="Y280" t="s">
        <v>53</v>
      </c>
      <c r="Z280" t="s">
        <v>1287</v>
      </c>
    </row>
    <row r="281" spans="1:26" x14ac:dyDescent="0.3">
      <c r="A281" t="s">
        <v>1591</v>
      </c>
      <c r="B281" t="s">
        <v>1592</v>
      </c>
      <c r="C281" s="1" t="str">
        <f t="shared" si="46"/>
        <v>21:0401</v>
      </c>
      <c r="D281" s="1" t="str">
        <f t="shared" si="43"/>
        <v>21:0134</v>
      </c>
      <c r="E281" t="s">
        <v>1593</v>
      </c>
      <c r="F281" t="s">
        <v>1594</v>
      </c>
      <c r="H281">
        <v>56.734031100000003</v>
      </c>
      <c r="I281">
        <v>-108.5883469</v>
      </c>
      <c r="J281" s="1" t="str">
        <f t="shared" si="44"/>
        <v>NGR lake sediment grab sample</v>
      </c>
      <c r="K281" s="1" t="str">
        <f t="shared" si="45"/>
        <v>&lt;177 micron (NGR)</v>
      </c>
      <c r="L281">
        <v>15</v>
      </c>
      <c r="M281" t="s">
        <v>138</v>
      </c>
      <c r="N281">
        <v>280</v>
      </c>
      <c r="O281" t="s">
        <v>318</v>
      </c>
      <c r="P281" t="s">
        <v>72</v>
      </c>
      <c r="Q281" t="s">
        <v>33</v>
      </c>
      <c r="R281" t="s">
        <v>62</v>
      </c>
      <c r="S281" t="s">
        <v>72</v>
      </c>
      <c r="T281" t="s">
        <v>36</v>
      </c>
      <c r="U281" t="s">
        <v>1004</v>
      </c>
      <c r="V281" t="s">
        <v>256</v>
      </c>
      <c r="W281" t="s">
        <v>39</v>
      </c>
      <c r="X281" t="s">
        <v>33</v>
      </c>
      <c r="Y281" t="s">
        <v>48</v>
      </c>
      <c r="Z281" t="s">
        <v>1595</v>
      </c>
    </row>
    <row r="282" spans="1:26" x14ac:dyDescent="0.3">
      <c r="A282" t="s">
        <v>1596</v>
      </c>
      <c r="B282" t="s">
        <v>1597</v>
      </c>
      <c r="C282" s="1" t="str">
        <f t="shared" si="46"/>
        <v>21:0401</v>
      </c>
      <c r="D282" s="1" t="str">
        <f t="shared" si="43"/>
        <v>21:0134</v>
      </c>
      <c r="E282" t="s">
        <v>1598</v>
      </c>
      <c r="F282" t="s">
        <v>1599</v>
      </c>
      <c r="H282">
        <v>56.751442300000001</v>
      </c>
      <c r="I282">
        <v>-108.6062213</v>
      </c>
      <c r="J282" s="1" t="str">
        <f t="shared" si="44"/>
        <v>NGR lake sediment grab sample</v>
      </c>
      <c r="K282" s="1" t="str">
        <f t="shared" si="45"/>
        <v>&lt;177 micron (NGR)</v>
      </c>
      <c r="L282">
        <v>15</v>
      </c>
      <c r="M282" t="s">
        <v>170</v>
      </c>
      <c r="N282">
        <v>281</v>
      </c>
      <c r="O282" t="s">
        <v>193</v>
      </c>
      <c r="P282" t="s">
        <v>32</v>
      </c>
      <c r="Q282" t="s">
        <v>33</v>
      </c>
      <c r="R282" t="s">
        <v>192</v>
      </c>
      <c r="S282" t="s">
        <v>190</v>
      </c>
      <c r="T282" t="s">
        <v>36</v>
      </c>
      <c r="U282" t="s">
        <v>1600</v>
      </c>
      <c r="V282" t="s">
        <v>1601</v>
      </c>
      <c r="W282" t="s">
        <v>39</v>
      </c>
      <c r="X282" t="s">
        <v>33</v>
      </c>
      <c r="Y282" t="s">
        <v>248</v>
      </c>
      <c r="Z282" t="s">
        <v>1602</v>
      </c>
    </row>
    <row r="283" spans="1:26" x14ac:dyDescent="0.3">
      <c r="A283" t="s">
        <v>1603</v>
      </c>
      <c r="B283" t="s">
        <v>1604</v>
      </c>
      <c r="C283" s="1" t="str">
        <f t="shared" si="46"/>
        <v>21:0401</v>
      </c>
      <c r="D283" s="1" t="str">
        <f t="shared" si="43"/>
        <v>21:0134</v>
      </c>
      <c r="E283" t="s">
        <v>1605</v>
      </c>
      <c r="F283" t="s">
        <v>1606</v>
      </c>
      <c r="H283">
        <v>56.768578099999999</v>
      </c>
      <c r="I283">
        <v>-108.5754273</v>
      </c>
      <c r="J283" s="1" t="str">
        <f t="shared" si="44"/>
        <v>NGR lake sediment grab sample</v>
      </c>
      <c r="K283" s="1" t="str">
        <f t="shared" si="45"/>
        <v>&lt;177 micron (NGR)</v>
      </c>
      <c r="L283">
        <v>15</v>
      </c>
      <c r="M283" t="s">
        <v>148</v>
      </c>
      <c r="N283">
        <v>282</v>
      </c>
      <c r="O283" t="s">
        <v>461</v>
      </c>
      <c r="P283" t="s">
        <v>32</v>
      </c>
      <c r="Q283" t="s">
        <v>49</v>
      </c>
      <c r="R283" t="s">
        <v>180</v>
      </c>
      <c r="S283" t="s">
        <v>48</v>
      </c>
      <c r="T283" t="s">
        <v>36</v>
      </c>
      <c r="U283" t="s">
        <v>1607</v>
      </c>
      <c r="V283" t="s">
        <v>50</v>
      </c>
      <c r="W283" t="s">
        <v>39</v>
      </c>
      <c r="X283" t="s">
        <v>33</v>
      </c>
      <c r="Y283" t="s">
        <v>53</v>
      </c>
      <c r="Z283" t="s">
        <v>1608</v>
      </c>
    </row>
    <row r="284" spans="1:26" x14ac:dyDescent="0.3">
      <c r="A284" t="s">
        <v>1609</v>
      </c>
      <c r="B284" t="s">
        <v>1610</v>
      </c>
      <c r="C284" s="1" t="str">
        <f t="shared" si="46"/>
        <v>21:0401</v>
      </c>
      <c r="D284" s="1" t="str">
        <f t="shared" si="43"/>
        <v>21:0134</v>
      </c>
      <c r="E284" t="s">
        <v>1544</v>
      </c>
      <c r="F284" t="s">
        <v>1611</v>
      </c>
      <c r="H284">
        <v>56.7757285</v>
      </c>
      <c r="I284">
        <v>-108.5826594</v>
      </c>
      <c r="J284" s="1" t="str">
        <f t="shared" si="44"/>
        <v>NGR lake sediment grab sample</v>
      </c>
      <c r="K284" s="1" t="str">
        <f t="shared" si="45"/>
        <v>&lt;177 micron (NGR)</v>
      </c>
      <c r="L284">
        <v>15</v>
      </c>
      <c r="M284" t="s">
        <v>157</v>
      </c>
      <c r="N284">
        <v>283</v>
      </c>
      <c r="O284" t="s">
        <v>383</v>
      </c>
      <c r="P284" t="s">
        <v>53</v>
      </c>
      <c r="Q284" t="s">
        <v>33</v>
      </c>
      <c r="R284" t="s">
        <v>48</v>
      </c>
      <c r="S284" t="s">
        <v>62</v>
      </c>
      <c r="T284" t="s">
        <v>36</v>
      </c>
      <c r="U284" t="s">
        <v>1276</v>
      </c>
      <c r="V284" t="s">
        <v>112</v>
      </c>
      <c r="W284" t="s">
        <v>39</v>
      </c>
      <c r="X284" t="s">
        <v>33</v>
      </c>
      <c r="Y284" t="s">
        <v>248</v>
      </c>
      <c r="Z284" t="s">
        <v>1250</v>
      </c>
    </row>
    <row r="285" spans="1:26" x14ac:dyDescent="0.3">
      <c r="A285" t="s">
        <v>1612</v>
      </c>
      <c r="B285" t="s">
        <v>1613</v>
      </c>
      <c r="C285" s="1" t="str">
        <f t="shared" si="46"/>
        <v>21:0401</v>
      </c>
      <c r="D285" s="1" t="str">
        <f t="shared" si="43"/>
        <v>21:0134</v>
      </c>
      <c r="E285" t="s">
        <v>1544</v>
      </c>
      <c r="F285" t="s">
        <v>1614</v>
      </c>
      <c r="H285">
        <v>56.7757285</v>
      </c>
      <c r="I285">
        <v>-108.5826594</v>
      </c>
      <c r="J285" s="1" t="str">
        <f t="shared" si="44"/>
        <v>NGR lake sediment grab sample</v>
      </c>
      <c r="K285" s="1" t="str">
        <f t="shared" si="45"/>
        <v>&lt;177 micron (NGR)</v>
      </c>
      <c r="L285">
        <v>15</v>
      </c>
      <c r="M285" t="s">
        <v>164</v>
      </c>
      <c r="N285">
        <v>284</v>
      </c>
      <c r="O285" t="s">
        <v>193</v>
      </c>
      <c r="P285" t="s">
        <v>129</v>
      </c>
      <c r="Q285" t="s">
        <v>49</v>
      </c>
      <c r="R285" t="s">
        <v>48</v>
      </c>
      <c r="S285" t="s">
        <v>62</v>
      </c>
      <c r="T285" t="s">
        <v>36</v>
      </c>
      <c r="U285" t="s">
        <v>1429</v>
      </c>
      <c r="V285" t="s">
        <v>94</v>
      </c>
      <c r="W285" t="s">
        <v>39</v>
      </c>
      <c r="X285" t="s">
        <v>49</v>
      </c>
      <c r="Y285" t="s">
        <v>248</v>
      </c>
      <c r="Z285" t="s">
        <v>824</v>
      </c>
    </row>
    <row r="286" spans="1:26" x14ac:dyDescent="0.3">
      <c r="A286" t="s">
        <v>1615</v>
      </c>
      <c r="B286" t="s">
        <v>1616</v>
      </c>
      <c r="C286" s="1" t="str">
        <f t="shared" si="46"/>
        <v>21:0401</v>
      </c>
      <c r="D286" s="1" t="str">
        <f t="shared" si="43"/>
        <v>21:0134</v>
      </c>
      <c r="E286" t="s">
        <v>1617</v>
      </c>
      <c r="F286" t="s">
        <v>1618</v>
      </c>
      <c r="H286">
        <v>56.783951600000002</v>
      </c>
      <c r="I286">
        <v>-108.6115674</v>
      </c>
      <c r="J286" s="1" t="str">
        <f t="shared" si="44"/>
        <v>NGR lake sediment grab sample</v>
      </c>
      <c r="K286" s="1" t="str">
        <f t="shared" si="45"/>
        <v>&lt;177 micron (NGR)</v>
      </c>
      <c r="L286">
        <v>15</v>
      </c>
      <c r="M286" t="s">
        <v>179</v>
      </c>
      <c r="N286">
        <v>285</v>
      </c>
      <c r="O286" t="s">
        <v>992</v>
      </c>
      <c r="P286" t="s">
        <v>48</v>
      </c>
      <c r="Q286" t="s">
        <v>49</v>
      </c>
      <c r="R286" t="s">
        <v>158</v>
      </c>
      <c r="S286" t="s">
        <v>180</v>
      </c>
      <c r="T286" t="s">
        <v>36</v>
      </c>
      <c r="U286" t="s">
        <v>493</v>
      </c>
      <c r="V286" t="s">
        <v>38</v>
      </c>
      <c r="W286" t="s">
        <v>39</v>
      </c>
      <c r="X286" t="s">
        <v>33</v>
      </c>
      <c r="Y286" t="s">
        <v>122</v>
      </c>
      <c r="Z286" t="s">
        <v>65</v>
      </c>
    </row>
    <row r="287" spans="1:26" x14ac:dyDescent="0.3">
      <c r="A287" t="s">
        <v>1619</v>
      </c>
      <c r="B287" t="s">
        <v>1620</v>
      </c>
      <c r="C287" s="1" t="str">
        <f t="shared" si="46"/>
        <v>21:0401</v>
      </c>
      <c r="D287" s="1" t="str">
        <f>HYPERLINK("http://geochem.nrcan.gc.ca/cdogs/content/svy/svy_e.htm", "")</f>
        <v/>
      </c>
      <c r="G287" s="1" t="str">
        <f>HYPERLINK("http://geochem.nrcan.gc.ca/cdogs/content/cr_/cr_00034_e.htm", "34")</f>
        <v>34</v>
      </c>
      <c r="J287" t="s">
        <v>197</v>
      </c>
      <c r="K287" t="s">
        <v>198</v>
      </c>
      <c r="L287">
        <v>15</v>
      </c>
      <c r="M287" t="s">
        <v>199</v>
      </c>
      <c r="N287">
        <v>286</v>
      </c>
      <c r="O287" t="s">
        <v>369</v>
      </c>
      <c r="P287" t="s">
        <v>239</v>
      </c>
      <c r="Q287" t="s">
        <v>122</v>
      </c>
      <c r="R287" t="s">
        <v>347</v>
      </c>
      <c r="S287" t="s">
        <v>190</v>
      </c>
      <c r="T287" t="s">
        <v>287</v>
      </c>
      <c r="U287" t="s">
        <v>1581</v>
      </c>
      <c r="V287" t="s">
        <v>1621</v>
      </c>
      <c r="W287" t="s">
        <v>210</v>
      </c>
      <c r="X287" t="s">
        <v>62</v>
      </c>
      <c r="Y287" t="s">
        <v>40</v>
      </c>
      <c r="Z287" t="s">
        <v>32</v>
      </c>
    </row>
    <row r="288" spans="1:26" x14ac:dyDescent="0.3">
      <c r="A288" t="s">
        <v>1622</v>
      </c>
      <c r="B288" t="s">
        <v>1623</v>
      </c>
      <c r="C288" s="1" t="str">
        <f t="shared" si="46"/>
        <v>21:0401</v>
      </c>
      <c r="D288" s="1" t="str">
        <f t="shared" ref="D288:D301" si="47">HYPERLINK("http://geochem.nrcan.gc.ca/cdogs/content/svy/svy210134_e.htm", "21:0134")</f>
        <v>21:0134</v>
      </c>
      <c r="E288" t="s">
        <v>1624</v>
      </c>
      <c r="F288" t="s">
        <v>1625</v>
      </c>
      <c r="H288">
        <v>56.802001199999999</v>
      </c>
      <c r="I288">
        <v>-108.5749893</v>
      </c>
      <c r="J288" s="1" t="str">
        <f t="shared" ref="J288:J301" si="48">HYPERLINK("http://geochem.nrcan.gc.ca/cdogs/content/kwd/kwd020027_e.htm", "NGR lake sediment grab sample")</f>
        <v>NGR lake sediment grab sample</v>
      </c>
      <c r="K288" s="1" t="str">
        <f t="shared" ref="K288:K301" si="49">HYPERLINK("http://geochem.nrcan.gc.ca/cdogs/content/kwd/kwd080006_e.htm", "&lt;177 micron (NGR)")</f>
        <v>&lt;177 micron (NGR)</v>
      </c>
      <c r="L288">
        <v>15</v>
      </c>
      <c r="M288" t="s">
        <v>188</v>
      </c>
      <c r="N288">
        <v>287</v>
      </c>
      <c r="O288" t="s">
        <v>53</v>
      </c>
      <c r="P288" t="s">
        <v>72</v>
      </c>
      <c r="Q288" t="s">
        <v>33</v>
      </c>
      <c r="R288" t="s">
        <v>49</v>
      </c>
      <c r="S288" t="s">
        <v>49</v>
      </c>
      <c r="T288" t="s">
        <v>36</v>
      </c>
      <c r="U288" t="s">
        <v>1626</v>
      </c>
      <c r="V288" t="s">
        <v>853</v>
      </c>
      <c r="W288" t="s">
        <v>173</v>
      </c>
      <c r="X288" t="s">
        <v>33</v>
      </c>
      <c r="Y288" t="s">
        <v>76</v>
      </c>
      <c r="Z288" t="s">
        <v>1135</v>
      </c>
    </row>
    <row r="289" spans="1:26" x14ac:dyDescent="0.3">
      <c r="A289" t="s">
        <v>1627</v>
      </c>
      <c r="B289" t="s">
        <v>1628</v>
      </c>
      <c r="C289" s="1" t="str">
        <f t="shared" si="46"/>
        <v>21:0401</v>
      </c>
      <c r="D289" s="1" t="str">
        <f t="shared" si="47"/>
        <v>21:0134</v>
      </c>
      <c r="E289" t="s">
        <v>1629</v>
      </c>
      <c r="F289" t="s">
        <v>1630</v>
      </c>
      <c r="H289">
        <v>56.9180657</v>
      </c>
      <c r="I289">
        <v>-108.4785572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209</v>
      </c>
      <c r="N289">
        <v>288</v>
      </c>
      <c r="O289" t="s">
        <v>1047</v>
      </c>
      <c r="P289" t="s">
        <v>34</v>
      </c>
      <c r="Q289" t="s">
        <v>33</v>
      </c>
      <c r="R289" t="s">
        <v>190</v>
      </c>
      <c r="S289" t="s">
        <v>48</v>
      </c>
      <c r="T289" t="s">
        <v>36</v>
      </c>
      <c r="U289" t="s">
        <v>111</v>
      </c>
      <c r="V289" t="s">
        <v>1222</v>
      </c>
      <c r="W289" t="s">
        <v>39</v>
      </c>
      <c r="X289" t="s">
        <v>33</v>
      </c>
      <c r="Y289" t="s">
        <v>76</v>
      </c>
      <c r="Z289" t="s">
        <v>1033</v>
      </c>
    </row>
    <row r="290" spans="1:26" x14ac:dyDescent="0.3">
      <c r="A290" t="s">
        <v>1631</v>
      </c>
      <c r="B290" t="s">
        <v>1632</v>
      </c>
      <c r="C290" s="1" t="str">
        <f t="shared" si="46"/>
        <v>21:0401</v>
      </c>
      <c r="D290" s="1" t="str">
        <f t="shared" si="47"/>
        <v>21:0134</v>
      </c>
      <c r="E290" t="s">
        <v>1633</v>
      </c>
      <c r="F290" t="s">
        <v>1634</v>
      </c>
      <c r="H290">
        <v>56.948425499999999</v>
      </c>
      <c r="I290">
        <v>-108.245261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218</v>
      </c>
      <c r="N290">
        <v>289</v>
      </c>
      <c r="O290" t="s">
        <v>410</v>
      </c>
      <c r="P290" t="s">
        <v>48</v>
      </c>
      <c r="Q290" t="s">
        <v>33</v>
      </c>
      <c r="R290" t="s">
        <v>35</v>
      </c>
      <c r="S290" t="s">
        <v>73</v>
      </c>
      <c r="T290" t="s">
        <v>36</v>
      </c>
      <c r="U290" t="s">
        <v>193</v>
      </c>
      <c r="V290" t="s">
        <v>797</v>
      </c>
      <c r="W290" t="s">
        <v>39</v>
      </c>
      <c r="X290" t="s">
        <v>33</v>
      </c>
      <c r="Y290" t="s">
        <v>48</v>
      </c>
      <c r="Z290" t="s">
        <v>1635</v>
      </c>
    </row>
    <row r="291" spans="1:26" x14ac:dyDescent="0.3">
      <c r="A291" t="s">
        <v>1636</v>
      </c>
      <c r="B291" t="s">
        <v>1637</v>
      </c>
      <c r="C291" s="1" t="str">
        <f t="shared" si="46"/>
        <v>21:0401</v>
      </c>
      <c r="D291" s="1" t="str">
        <f t="shared" si="47"/>
        <v>21:0134</v>
      </c>
      <c r="E291" t="s">
        <v>1638</v>
      </c>
      <c r="F291" t="s">
        <v>1639</v>
      </c>
      <c r="H291">
        <v>56.891812899999998</v>
      </c>
      <c r="I291">
        <v>-108.6977237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30</v>
      </c>
      <c r="N291">
        <v>290</v>
      </c>
      <c r="O291" t="s">
        <v>74</v>
      </c>
      <c r="P291" t="s">
        <v>192</v>
      </c>
      <c r="Q291" t="s">
        <v>33</v>
      </c>
      <c r="R291" t="s">
        <v>240</v>
      </c>
      <c r="S291" t="s">
        <v>140</v>
      </c>
      <c r="T291" t="s">
        <v>36</v>
      </c>
      <c r="U291" t="s">
        <v>181</v>
      </c>
      <c r="V291" t="s">
        <v>468</v>
      </c>
      <c r="W291" t="s">
        <v>39</v>
      </c>
      <c r="X291" t="s">
        <v>33</v>
      </c>
      <c r="Y291" t="s">
        <v>122</v>
      </c>
      <c r="Z291" t="s">
        <v>676</v>
      </c>
    </row>
    <row r="292" spans="1:26" x14ac:dyDescent="0.3">
      <c r="A292" t="s">
        <v>1640</v>
      </c>
      <c r="B292" t="s">
        <v>1641</v>
      </c>
      <c r="C292" s="1" t="str">
        <f t="shared" si="46"/>
        <v>21:0401</v>
      </c>
      <c r="D292" s="1" t="str">
        <f t="shared" si="47"/>
        <v>21:0134</v>
      </c>
      <c r="E292" t="s">
        <v>1642</v>
      </c>
      <c r="F292" t="s">
        <v>1643</v>
      </c>
      <c r="H292">
        <v>56.907584</v>
      </c>
      <c r="I292">
        <v>-108.677305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148</v>
      </c>
      <c r="N292">
        <v>291</v>
      </c>
      <c r="O292" t="s">
        <v>318</v>
      </c>
      <c r="P292" t="s">
        <v>50</v>
      </c>
      <c r="Q292" t="s">
        <v>33</v>
      </c>
      <c r="R292" t="s">
        <v>180</v>
      </c>
      <c r="S292" t="s">
        <v>72</v>
      </c>
      <c r="T292" t="s">
        <v>36</v>
      </c>
      <c r="U292" t="s">
        <v>1059</v>
      </c>
      <c r="V292" t="s">
        <v>64</v>
      </c>
      <c r="W292" t="s">
        <v>39</v>
      </c>
      <c r="X292" t="s">
        <v>33</v>
      </c>
      <c r="Y292" t="s">
        <v>48</v>
      </c>
      <c r="Z292" t="s">
        <v>1644</v>
      </c>
    </row>
    <row r="293" spans="1:26" x14ac:dyDescent="0.3">
      <c r="A293" t="s">
        <v>1645</v>
      </c>
      <c r="B293" t="s">
        <v>1646</v>
      </c>
      <c r="C293" s="1" t="str">
        <f t="shared" si="46"/>
        <v>21:0401</v>
      </c>
      <c r="D293" s="1" t="str">
        <f t="shared" si="47"/>
        <v>21:0134</v>
      </c>
      <c r="E293" t="s">
        <v>1638</v>
      </c>
      <c r="F293" t="s">
        <v>1647</v>
      </c>
      <c r="H293">
        <v>56.891812899999998</v>
      </c>
      <c r="I293">
        <v>-108.6977237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164</v>
      </c>
      <c r="N293">
        <v>292</v>
      </c>
      <c r="O293" t="s">
        <v>830</v>
      </c>
      <c r="P293" t="s">
        <v>34</v>
      </c>
      <c r="Q293" t="s">
        <v>33</v>
      </c>
      <c r="R293" t="s">
        <v>240</v>
      </c>
      <c r="S293" t="s">
        <v>62</v>
      </c>
      <c r="T293" t="s">
        <v>36</v>
      </c>
      <c r="U293" t="s">
        <v>181</v>
      </c>
      <c r="V293" t="s">
        <v>468</v>
      </c>
      <c r="W293" t="s">
        <v>39</v>
      </c>
      <c r="X293" t="s">
        <v>33</v>
      </c>
      <c r="Y293" t="s">
        <v>48</v>
      </c>
      <c r="Z293" t="s">
        <v>1292</v>
      </c>
    </row>
    <row r="294" spans="1:26" x14ac:dyDescent="0.3">
      <c r="A294" t="s">
        <v>1648</v>
      </c>
      <c r="B294" t="s">
        <v>1649</v>
      </c>
      <c r="C294" s="1" t="str">
        <f t="shared" si="46"/>
        <v>21:0401</v>
      </c>
      <c r="D294" s="1" t="str">
        <f t="shared" si="47"/>
        <v>21:0134</v>
      </c>
      <c r="E294" t="s">
        <v>1638</v>
      </c>
      <c r="F294" t="s">
        <v>1650</v>
      </c>
      <c r="H294">
        <v>56.891812899999998</v>
      </c>
      <c r="I294">
        <v>-108.6977237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157</v>
      </c>
      <c r="N294">
        <v>293</v>
      </c>
      <c r="O294" t="s">
        <v>201</v>
      </c>
      <c r="P294" t="s">
        <v>34</v>
      </c>
      <c r="Q294" t="s">
        <v>33</v>
      </c>
      <c r="R294" t="s">
        <v>240</v>
      </c>
      <c r="S294" t="s">
        <v>62</v>
      </c>
      <c r="T294" t="s">
        <v>36</v>
      </c>
      <c r="U294" t="s">
        <v>758</v>
      </c>
      <c r="V294" t="s">
        <v>951</v>
      </c>
      <c r="W294" t="s">
        <v>39</v>
      </c>
      <c r="X294" t="s">
        <v>33</v>
      </c>
      <c r="Y294" t="s">
        <v>122</v>
      </c>
      <c r="Z294" t="s">
        <v>1337</v>
      </c>
    </row>
    <row r="295" spans="1:26" x14ac:dyDescent="0.3">
      <c r="A295" t="s">
        <v>1651</v>
      </c>
      <c r="B295" t="s">
        <v>1652</v>
      </c>
      <c r="C295" s="1" t="str">
        <f t="shared" si="46"/>
        <v>21:0401</v>
      </c>
      <c r="D295" s="1" t="str">
        <f t="shared" si="47"/>
        <v>21:0134</v>
      </c>
      <c r="E295" t="s">
        <v>1653</v>
      </c>
      <c r="F295" t="s">
        <v>1654</v>
      </c>
      <c r="H295">
        <v>56.8731844</v>
      </c>
      <c r="I295">
        <v>-108.7070573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46</v>
      </c>
      <c r="N295">
        <v>294</v>
      </c>
      <c r="O295" t="s">
        <v>376</v>
      </c>
      <c r="P295" t="s">
        <v>140</v>
      </c>
      <c r="Q295" t="s">
        <v>33</v>
      </c>
      <c r="R295" t="s">
        <v>48</v>
      </c>
      <c r="S295" t="s">
        <v>140</v>
      </c>
      <c r="T295" t="s">
        <v>36</v>
      </c>
      <c r="U295" t="s">
        <v>1353</v>
      </c>
      <c r="V295" t="s">
        <v>142</v>
      </c>
      <c r="W295" t="s">
        <v>39</v>
      </c>
      <c r="X295" t="s">
        <v>33</v>
      </c>
      <c r="Y295" t="s">
        <v>76</v>
      </c>
      <c r="Z295" t="s">
        <v>1655</v>
      </c>
    </row>
    <row r="296" spans="1:26" x14ac:dyDescent="0.3">
      <c r="A296" t="s">
        <v>1656</v>
      </c>
      <c r="B296" t="s">
        <v>1657</v>
      </c>
      <c r="C296" s="1" t="str">
        <f t="shared" si="46"/>
        <v>21:0401</v>
      </c>
      <c r="D296" s="1" t="str">
        <f t="shared" si="47"/>
        <v>21:0134</v>
      </c>
      <c r="E296" t="s">
        <v>1658</v>
      </c>
      <c r="F296" t="s">
        <v>1659</v>
      </c>
      <c r="H296">
        <v>56.8725144</v>
      </c>
      <c r="I296">
        <v>-108.7517519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59</v>
      </c>
      <c r="N296">
        <v>295</v>
      </c>
      <c r="O296" t="s">
        <v>558</v>
      </c>
      <c r="P296" t="s">
        <v>140</v>
      </c>
      <c r="Q296" t="s">
        <v>33</v>
      </c>
      <c r="R296" t="s">
        <v>190</v>
      </c>
      <c r="S296" t="s">
        <v>158</v>
      </c>
      <c r="T296" t="s">
        <v>36</v>
      </c>
      <c r="U296" t="s">
        <v>1052</v>
      </c>
      <c r="V296" t="s">
        <v>85</v>
      </c>
      <c r="W296" t="s">
        <v>39</v>
      </c>
      <c r="X296" t="s">
        <v>33</v>
      </c>
      <c r="Y296" t="s">
        <v>48</v>
      </c>
      <c r="Z296" t="s">
        <v>749</v>
      </c>
    </row>
    <row r="297" spans="1:26" x14ac:dyDescent="0.3">
      <c r="A297" t="s">
        <v>1660</v>
      </c>
      <c r="B297" t="s">
        <v>1661</v>
      </c>
      <c r="C297" s="1" t="str">
        <f t="shared" si="46"/>
        <v>21:0401</v>
      </c>
      <c r="D297" s="1" t="str">
        <f t="shared" si="47"/>
        <v>21:0134</v>
      </c>
      <c r="E297" t="s">
        <v>1662</v>
      </c>
      <c r="F297" t="s">
        <v>1663</v>
      </c>
      <c r="H297">
        <v>56.856566700000002</v>
      </c>
      <c r="I297">
        <v>-108.7479671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70</v>
      </c>
      <c r="N297">
        <v>296</v>
      </c>
      <c r="O297" t="s">
        <v>1179</v>
      </c>
      <c r="P297" t="s">
        <v>192</v>
      </c>
      <c r="Q297" t="s">
        <v>33</v>
      </c>
      <c r="R297" t="s">
        <v>53</v>
      </c>
      <c r="S297" t="s">
        <v>140</v>
      </c>
      <c r="T297" t="s">
        <v>36</v>
      </c>
      <c r="U297" t="s">
        <v>425</v>
      </c>
      <c r="V297" t="s">
        <v>773</v>
      </c>
      <c r="W297" t="s">
        <v>39</v>
      </c>
      <c r="X297" t="s">
        <v>33</v>
      </c>
      <c r="Y297" t="s">
        <v>48</v>
      </c>
      <c r="Z297" t="s">
        <v>1664</v>
      </c>
    </row>
    <row r="298" spans="1:26" x14ac:dyDescent="0.3">
      <c r="A298" t="s">
        <v>1665</v>
      </c>
      <c r="B298" t="s">
        <v>1666</v>
      </c>
      <c r="C298" s="1" t="str">
        <f t="shared" si="46"/>
        <v>21:0401</v>
      </c>
      <c r="D298" s="1" t="str">
        <f t="shared" si="47"/>
        <v>21:0134</v>
      </c>
      <c r="E298" t="s">
        <v>1667</v>
      </c>
      <c r="F298" t="s">
        <v>1668</v>
      </c>
      <c r="H298">
        <v>56.813231100000003</v>
      </c>
      <c r="I298">
        <v>-108.6304319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82</v>
      </c>
      <c r="N298">
        <v>297</v>
      </c>
      <c r="O298" t="s">
        <v>323</v>
      </c>
      <c r="P298" t="s">
        <v>49</v>
      </c>
      <c r="Q298" t="s">
        <v>33</v>
      </c>
      <c r="R298" t="s">
        <v>73</v>
      </c>
      <c r="S298" t="s">
        <v>35</v>
      </c>
      <c r="T298" t="s">
        <v>36</v>
      </c>
      <c r="U298" t="s">
        <v>63</v>
      </c>
      <c r="V298" t="s">
        <v>64</v>
      </c>
      <c r="W298" t="s">
        <v>39</v>
      </c>
      <c r="X298" t="s">
        <v>33</v>
      </c>
      <c r="Y298" t="s">
        <v>48</v>
      </c>
      <c r="Z298" t="s">
        <v>340</v>
      </c>
    </row>
    <row r="299" spans="1:26" x14ac:dyDescent="0.3">
      <c r="A299" t="s">
        <v>1669</v>
      </c>
      <c r="B299" t="s">
        <v>1670</v>
      </c>
      <c r="C299" s="1" t="str">
        <f t="shared" si="46"/>
        <v>21:0401</v>
      </c>
      <c r="D299" s="1" t="str">
        <f t="shared" si="47"/>
        <v>21:0134</v>
      </c>
      <c r="E299" t="s">
        <v>1671</v>
      </c>
      <c r="F299" t="s">
        <v>1672</v>
      </c>
      <c r="H299">
        <v>56.798088999999997</v>
      </c>
      <c r="I299">
        <v>-108.6743797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91</v>
      </c>
      <c r="N299">
        <v>298</v>
      </c>
      <c r="O299" t="s">
        <v>201</v>
      </c>
      <c r="P299" t="s">
        <v>140</v>
      </c>
      <c r="Q299" t="s">
        <v>49</v>
      </c>
      <c r="R299" t="s">
        <v>48</v>
      </c>
      <c r="S299" t="s">
        <v>62</v>
      </c>
      <c r="T299" t="s">
        <v>36</v>
      </c>
      <c r="U299" t="s">
        <v>542</v>
      </c>
      <c r="V299" t="s">
        <v>404</v>
      </c>
      <c r="W299" t="s">
        <v>173</v>
      </c>
      <c r="X299" t="s">
        <v>33</v>
      </c>
      <c r="Y299" t="s">
        <v>280</v>
      </c>
      <c r="Z299" t="s">
        <v>999</v>
      </c>
    </row>
    <row r="300" spans="1:26" x14ac:dyDescent="0.3">
      <c r="A300" t="s">
        <v>1673</v>
      </c>
      <c r="B300" t="s">
        <v>1674</v>
      </c>
      <c r="C300" s="1" t="str">
        <f t="shared" si="46"/>
        <v>21:0401</v>
      </c>
      <c r="D300" s="1" t="str">
        <f t="shared" si="47"/>
        <v>21:0134</v>
      </c>
      <c r="E300" t="s">
        <v>1675</v>
      </c>
      <c r="F300" t="s">
        <v>1676</v>
      </c>
      <c r="H300">
        <v>56.7186825</v>
      </c>
      <c r="I300">
        <v>-108.6576297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16</v>
      </c>
      <c r="M300" t="s">
        <v>100</v>
      </c>
      <c r="N300">
        <v>299</v>
      </c>
      <c r="O300" t="s">
        <v>567</v>
      </c>
      <c r="P300" t="s">
        <v>549</v>
      </c>
      <c r="Q300" t="s">
        <v>35</v>
      </c>
      <c r="R300" t="s">
        <v>240</v>
      </c>
      <c r="S300" t="s">
        <v>210</v>
      </c>
      <c r="T300" t="s">
        <v>36</v>
      </c>
      <c r="U300" t="s">
        <v>1392</v>
      </c>
      <c r="V300" t="s">
        <v>49</v>
      </c>
      <c r="W300" t="s">
        <v>39</v>
      </c>
      <c r="X300" t="s">
        <v>33</v>
      </c>
      <c r="Y300" t="s">
        <v>552</v>
      </c>
      <c r="Z300" t="s">
        <v>640</v>
      </c>
    </row>
    <row r="301" spans="1:26" x14ac:dyDescent="0.3">
      <c r="A301" t="s">
        <v>1677</v>
      </c>
      <c r="B301" t="s">
        <v>1678</v>
      </c>
      <c r="C301" s="1" t="str">
        <f t="shared" si="46"/>
        <v>21:0401</v>
      </c>
      <c r="D301" s="1" t="str">
        <f t="shared" si="47"/>
        <v>21:0134</v>
      </c>
      <c r="E301" t="s">
        <v>1679</v>
      </c>
      <c r="F301" t="s">
        <v>1680</v>
      </c>
      <c r="H301">
        <v>56.704595400000002</v>
      </c>
      <c r="I301">
        <v>-108.67321010000001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16</v>
      </c>
      <c r="M301" t="s">
        <v>109</v>
      </c>
      <c r="N301">
        <v>300</v>
      </c>
      <c r="O301" t="s">
        <v>445</v>
      </c>
      <c r="P301" t="s">
        <v>192</v>
      </c>
      <c r="Q301" t="s">
        <v>33</v>
      </c>
      <c r="R301" t="s">
        <v>34</v>
      </c>
      <c r="S301" t="s">
        <v>35</v>
      </c>
      <c r="T301" t="s">
        <v>36</v>
      </c>
      <c r="U301" t="s">
        <v>316</v>
      </c>
      <c r="V301" t="s">
        <v>1222</v>
      </c>
      <c r="W301" t="s">
        <v>49</v>
      </c>
      <c r="X301" t="s">
        <v>33</v>
      </c>
      <c r="Y301" t="s">
        <v>248</v>
      </c>
      <c r="Z301" t="s">
        <v>174</v>
      </c>
    </row>
    <row r="302" spans="1:26" x14ac:dyDescent="0.3">
      <c r="A302" t="s">
        <v>1681</v>
      </c>
      <c r="B302" t="s">
        <v>1682</v>
      </c>
      <c r="C302" s="1" t="str">
        <f t="shared" si="46"/>
        <v>21:0401</v>
      </c>
      <c r="D302" s="1" t="str">
        <f>HYPERLINK("http://geochem.nrcan.gc.ca/cdogs/content/svy/svy_e.htm", "")</f>
        <v/>
      </c>
      <c r="G302" s="1" t="str">
        <f>HYPERLINK("http://geochem.nrcan.gc.ca/cdogs/content/cr_/cr_00033_e.htm", "33")</f>
        <v>33</v>
      </c>
      <c r="J302" t="s">
        <v>197</v>
      </c>
      <c r="K302" t="s">
        <v>198</v>
      </c>
      <c r="L302">
        <v>16</v>
      </c>
      <c r="M302" t="s">
        <v>199</v>
      </c>
      <c r="N302">
        <v>301</v>
      </c>
      <c r="O302" t="s">
        <v>859</v>
      </c>
      <c r="P302" t="s">
        <v>61</v>
      </c>
      <c r="Q302" t="s">
        <v>467</v>
      </c>
      <c r="R302" t="s">
        <v>158</v>
      </c>
      <c r="S302" t="s">
        <v>48</v>
      </c>
      <c r="T302" t="s">
        <v>36</v>
      </c>
      <c r="U302" t="s">
        <v>1683</v>
      </c>
      <c r="V302" t="s">
        <v>419</v>
      </c>
      <c r="W302" t="s">
        <v>49</v>
      </c>
      <c r="X302" t="s">
        <v>33</v>
      </c>
      <c r="Y302" t="s">
        <v>152</v>
      </c>
      <c r="Z302" t="s">
        <v>1684</v>
      </c>
    </row>
    <row r="303" spans="1:26" x14ac:dyDescent="0.3">
      <c r="A303" t="s">
        <v>1685</v>
      </c>
      <c r="B303" t="s">
        <v>1686</v>
      </c>
      <c r="C303" s="1" t="str">
        <f t="shared" si="46"/>
        <v>21:0401</v>
      </c>
      <c r="D303" s="1" t="str">
        <f t="shared" ref="D303:D324" si="50">HYPERLINK("http://geochem.nrcan.gc.ca/cdogs/content/svy/svy210134_e.htm", "21:0134")</f>
        <v>21:0134</v>
      </c>
      <c r="E303" t="s">
        <v>1687</v>
      </c>
      <c r="F303" t="s">
        <v>1688</v>
      </c>
      <c r="H303">
        <v>56.688801599999998</v>
      </c>
      <c r="I303">
        <v>-108.6937827</v>
      </c>
      <c r="J303" s="1" t="str">
        <f t="shared" ref="J303:J324" si="51">HYPERLINK("http://geochem.nrcan.gc.ca/cdogs/content/kwd/kwd020027_e.htm", "NGR lake sediment grab sample")</f>
        <v>NGR lake sediment grab sample</v>
      </c>
      <c r="K303" s="1" t="str">
        <f t="shared" ref="K303:K324" si="52">HYPERLINK("http://geochem.nrcan.gc.ca/cdogs/content/kwd/kwd080006_e.htm", "&lt;177 micron (NGR)")</f>
        <v>&lt;177 micron (NGR)</v>
      </c>
      <c r="L303">
        <v>16</v>
      </c>
      <c r="M303" t="s">
        <v>118</v>
      </c>
      <c r="N303">
        <v>302</v>
      </c>
      <c r="O303" t="s">
        <v>663</v>
      </c>
      <c r="P303" t="s">
        <v>34</v>
      </c>
      <c r="Q303" t="s">
        <v>49</v>
      </c>
      <c r="R303" t="s">
        <v>48</v>
      </c>
      <c r="S303" t="s">
        <v>180</v>
      </c>
      <c r="T303" t="s">
        <v>36</v>
      </c>
      <c r="U303" t="s">
        <v>480</v>
      </c>
      <c r="V303" t="s">
        <v>75</v>
      </c>
      <c r="W303" t="s">
        <v>39</v>
      </c>
      <c r="X303" t="s">
        <v>33</v>
      </c>
      <c r="Y303" t="s">
        <v>53</v>
      </c>
      <c r="Z303" t="s">
        <v>640</v>
      </c>
    </row>
    <row r="304" spans="1:26" x14ac:dyDescent="0.3">
      <c r="A304" t="s">
        <v>1689</v>
      </c>
      <c r="B304" t="s">
        <v>1690</v>
      </c>
      <c r="C304" s="1" t="str">
        <f t="shared" si="46"/>
        <v>21:0401</v>
      </c>
      <c r="D304" s="1" t="str">
        <f t="shared" si="50"/>
        <v>21:0134</v>
      </c>
      <c r="E304" t="s">
        <v>1691</v>
      </c>
      <c r="F304" t="s">
        <v>1692</v>
      </c>
      <c r="H304">
        <v>56.661184400000003</v>
      </c>
      <c r="I304">
        <v>-108.7068951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128</v>
      </c>
      <c r="N304">
        <v>303</v>
      </c>
      <c r="O304" t="s">
        <v>104</v>
      </c>
      <c r="P304" t="s">
        <v>140</v>
      </c>
      <c r="Q304" t="s">
        <v>33</v>
      </c>
      <c r="R304" t="s">
        <v>140</v>
      </c>
      <c r="S304" t="s">
        <v>140</v>
      </c>
      <c r="T304" t="s">
        <v>36</v>
      </c>
      <c r="U304" t="s">
        <v>1512</v>
      </c>
      <c r="V304" t="s">
        <v>173</v>
      </c>
      <c r="W304" t="s">
        <v>39</v>
      </c>
      <c r="X304" t="s">
        <v>33</v>
      </c>
      <c r="Y304" t="s">
        <v>48</v>
      </c>
      <c r="Z304" t="s">
        <v>446</v>
      </c>
    </row>
    <row r="305" spans="1:26" x14ac:dyDescent="0.3">
      <c r="A305" t="s">
        <v>1693</v>
      </c>
      <c r="B305" t="s">
        <v>1694</v>
      </c>
      <c r="C305" s="1" t="str">
        <f t="shared" si="46"/>
        <v>21:0401</v>
      </c>
      <c r="D305" s="1" t="str">
        <f t="shared" si="50"/>
        <v>21:0134</v>
      </c>
      <c r="E305" t="s">
        <v>1695</v>
      </c>
      <c r="F305" t="s">
        <v>1696</v>
      </c>
      <c r="H305">
        <v>56.646222899999998</v>
      </c>
      <c r="I305">
        <v>-108.7241164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138</v>
      </c>
      <c r="N305">
        <v>304</v>
      </c>
      <c r="O305" t="s">
        <v>286</v>
      </c>
      <c r="P305" t="s">
        <v>50</v>
      </c>
      <c r="Q305" t="s">
        <v>33</v>
      </c>
      <c r="R305" t="s">
        <v>158</v>
      </c>
      <c r="S305" t="s">
        <v>180</v>
      </c>
      <c r="T305" t="s">
        <v>36</v>
      </c>
      <c r="U305" t="s">
        <v>1429</v>
      </c>
      <c r="V305" t="s">
        <v>773</v>
      </c>
      <c r="W305" t="s">
        <v>39</v>
      </c>
      <c r="X305" t="s">
        <v>33</v>
      </c>
      <c r="Y305" t="s">
        <v>48</v>
      </c>
      <c r="Z305" t="s">
        <v>1697</v>
      </c>
    </row>
    <row r="306" spans="1:26" x14ac:dyDescent="0.3">
      <c r="A306" t="s">
        <v>1698</v>
      </c>
      <c r="B306" t="s">
        <v>1699</v>
      </c>
      <c r="C306" s="1" t="str">
        <f t="shared" si="46"/>
        <v>21:0401</v>
      </c>
      <c r="D306" s="1" t="str">
        <f t="shared" si="50"/>
        <v>21:0134</v>
      </c>
      <c r="E306" t="s">
        <v>1700</v>
      </c>
      <c r="F306" t="s">
        <v>1701</v>
      </c>
      <c r="H306">
        <v>56.626224299999997</v>
      </c>
      <c r="I306">
        <v>-108.76759680000001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170</v>
      </c>
      <c r="N306">
        <v>305</v>
      </c>
      <c r="O306" t="s">
        <v>938</v>
      </c>
      <c r="P306" t="s">
        <v>140</v>
      </c>
      <c r="Q306" t="s">
        <v>33</v>
      </c>
      <c r="R306" t="s">
        <v>180</v>
      </c>
      <c r="S306" t="s">
        <v>50</v>
      </c>
      <c r="T306" t="s">
        <v>36</v>
      </c>
      <c r="U306" t="s">
        <v>758</v>
      </c>
      <c r="V306" t="s">
        <v>773</v>
      </c>
      <c r="W306" t="s">
        <v>39</v>
      </c>
      <c r="X306" t="s">
        <v>33</v>
      </c>
      <c r="Y306" t="s">
        <v>122</v>
      </c>
      <c r="Z306" t="s">
        <v>1354</v>
      </c>
    </row>
    <row r="307" spans="1:26" x14ac:dyDescent="0.3">
      <c r="A307" t="s">
        <v>1702</v>
      </c>
      <c r="B307" t="s">
        <v>1703</v>
      </c>
      <c r="C307" s="1" t="str">
        <f t="shared" si="46"/>
        <v>21:0401</v>
      </c>
      <c r="D307" s="1" t="str">
        <f t="shared" si="50"/>
        <v>21:0134</v>
      </c>
      <c r="E307" t="s">
        <v>1704</v>
      </c>
      <c r="F307" t="s">
        <v>1705</v>
      </c>
      <c r="H307">
        <v>56.630061699999999</v>
      </c>
      <c r="I307">
        <v>-108.795317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179</v>
      </c>
      <c r="N307">
        <v>306</v>
      </c>
      <c r="O307" t="s">
        <v>171</v>
      </c>
      <c r="P307" t="s">
        <v>50</v>
      </c>
      <c r="Q307" t="s">
        <v>73</v>
      </c>
      <c r="R307" t="s">
        <v>35</v>
      </c>
      <c r="S307" t="s">
        <v>49</v>
      </c>
      <c r="T307" t="s">
        <v>36</v>
      </c>
      <c r="U307" t="s">
        <v>261</v>
      </c>
      <c r="V307" t="s">
        <v>221</v>
      </c>
      <c r="W307" t="s">
        <v>39</v>
      </c>
      <c r="X307" t="s">
        <v>33</v>
      </c>
      <c r="Y307" t="s">
        <v>48</v>
      </c>
      <c r="Z307" t="s">
        <v>730</v>
      </c>
    </row>
    <row r="308" spans="1:26" x14ac:dyDescent="0.3">
      <c r="A308" t="s">
        <v>1706</v>
      </c>
      <c r="B308" t="s">
        <v>1707</v>
      </c>
      <c r="C308" s="1" t="str">
        <f t="shared" si="46"/>
        <v>21:0401</v>
      </c>
      <c r="D308" s="1" t="str">
        <f t="shared" si="50"/>
        <v>21:0134</v>
      </c>
      <c r="E308" t="s">
        <v>1708</v>
      </c>
      <c r="F308" t="s">
        <v>1709</v>
      </c>
      <c r="H308">
        <v>56.656472899999997</v>
      </c>
      <c r="I308">
        <v>-108.80139320000001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188</v>
      </c>
      <c r="N308">
        <v>307</v>
      </c>
      <c r="O308" t="s">
        <v>369</v>
      </c>
      <c r="P308" t="s">
        <v>53</v>
      </c>
      <c r="Q308" t="s">
        <v>33</v>
      </c>
      <c r="R308" t="s">
        <v>192</v>
      </c>
      <c r="S308" t="s">
        <v>62</v>
      </c>
      <c r="T308" t="s">
        <v>36</v>
      </c>
      <c r="U308" t="s">
        <v>1710</v>
      </c>
      <c r="V308" t="s">
        <v>1074</v>
      </c>
      <c r="W308" t="s">
        <v>39</v>
      </c>
      <c r="X308" t="s">
        <v>33</v>
      </c>
      <c r="Y308" t="s">
        <v>248</v>
      </c>
      <c r="Z308" t="s">
        <v>1711</v>
      </c>
    </row>
    <row r="309" spans="1:26" x14ac:dyDescent="0.3">
      <c r="A309" t="s">
        <v>1712</v>
      </c>
      <c r="B309" t="s">
        <v>1713</v>
      </c>
      <c r="C309" s="1" t="str">
        <f t="shared" si="46"/>
        <v>21:0401</v>
      </c>
      <c r="D309" s="1" t="str">
        <f t="shared" si="50"/>
        <v>21:0134</v>
      </c>
      <c r="E309" t="s">
        <v>1714</v>
      </c>
      <c r="F309" t="s">
        <v>1715</v>
      </c>
      <c r="H309">
        <v>56.663800700000003</v>
      </c>
      <c r="I309">
        <v>-108.8179547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209</v>
      </c>
      <c r="N309">
        <v>308</v>
      </c>
      <c r="O309" t="s">
        <v>567</v>
      </c>
      <c r="P309" t="s">
        <v>53</v>
      </c>
      <c r="Q309" t="s">
        <v>49</v>
      </c>
      <c r="R309" t="s">
        <v>122</v>
      </c>
      <c r="S309" t="s">
        <v>48</v>
      </c>
      <c r="T309" t="s">
        <v>36</v>
      </c>
      <c r="U309" t="s">
        <v>1716</v>
      </c>
      <c r="V309" t="s">
        <v>1621</v>
      </c>
      <c r="W309" t="s">
        <v>39</v>
      </c>
      <c r="X309" t="s">
        <v>33</v>
      </c>
      <c r="Y309" t="s">
        <v>280</v>
      </c>
      <c r="Z309" t="s">
        <v>1717</v>
      </c>
    </row>
    <row r="310" spans="1:26" x14ac:dyDescent="0.3">
      <c r="A310" t="s">
        <v>1718</v>
      </c>
      <c r="B310" t="s">
        <v>1719</v>
      </c>
      <c r="C310" s="1" t="str">
        <f t="shared" si="46"/>
        <v>21:0401</v>
      </c>
      <c r="D310" s="1" t="str">
        <f t="shared" si="50"/>
        <v>21:0134</v>
      </c>
      <c r="E310" t="s">
        <v>1720</v>
      </c>
      <c r="F310" t="s">
        <v>1721</v>
      </c>
      <c r="H310">
        <v>56.818276599999997</v>
      </c>
      <c r="I310">
        <v>-108.76606049999999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218</v>
      </c>
      <c r="N310">
        <v>309</v>
      </c>
      <c r="O310" t="s">
        <v>383</v>
      </c>
      <c r="P310" t="s">
        <v>48</v>
      </c>
      <c r="Q310" t="s">
        <v>73</v>
      </c>
      <c r="R310" t="s">
        <v>122</v>
      </c>
      <c r="S310" t="s">
        <v>180</v>
      </c>
      <c r="T310" t="s">
        <v>36</v>
      </c>
      <c r="U310" t="s">
        <v>587</v>
      </c>
      <c r="V310" t="s">
        <v>85</v>
      </c>
      <c r="W310" t="s">
        <v>39</v>
      </c>
      <c r="X310" t="s">
        <v>33</v>
      </c>
      <c r="Y310" t="s">
        <v>122</v>
      </c>
      <c r="Z310" t="s">
        <v>1722</v>
      </c>
    </row>
    <row r="311" spans="1:26" x14ac:dyDescent="0.3">
      <c r="A311" t="s">
        <v>1723</v>
      </c>
      <c r="B311" t="s">
        <v>1724</v>
      </c>
      <c r="C311" s="1" t="str">
        <f t="shared" si="46"/>
        <v>21:0401</v>
      </c>
      <c r="D311" s="1" t="str">
        <f t="shared" si="50"/>
        <v>21:0134</v>
      </c>
      <c r="E311" t="s">
        <v>1725</v>
      </c>
      <c r="F311" t="s">
        <v>1726</v>
      </c>
      <c r="H311">
        <v>56.854863000000002</v>
      </c>
      <c r="I311">
        <v>-108.8077593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17</v>
      </c>
      <c r="M311" t="s">
        <v>30</v>
      </c>
      <c r="N311">
        <v>310</v>
      </c>
      <c r="O311" t="s">
        <v>201</v>
      </c>
      <c r="P311" t="s">
        <v>140</v>
      </c>
      <c r="Q311" t="s">
        <v>49</v>
      </c>
      <c r="R311" t="s">
        <v>50</v>
      </c>
      <c r="S311" t="s">
        <v>35</v>
      </c>
      <c r="T311" t="s">
        <v>36</v>
      </c>
      <c r="U311" t="s">
        <v>1727</v>
      </c>
      <c r="V311" t="s">
        <v>221</v>
      </c>
      <c r="W311" t="s">
        <v>39</v>
      </c>
      <c r="X311" t="s">
        <v>33</v>
      </c>
      <c r="Y311" t="s">
        <v>122</v>
      </c>
      <c r="Z311" t="s">
        <v>1156</v>
      </c>
    </row>
    <row r="312" spans="1:26" x14ac:dyDescent="0.3">
      <c r="A312" t="s">
        <v>1728</v>
      </c>
      <c r="B312" t="s">
        <v>1729</v>
      </c>
      <c r="C312" s="1" t="str">
        <f t="shared" si="46"/>
        <v>21:0401</v>
      </c>
      <c r="D312" s="1" t="str">
        <f t="shared" si="50"/>
        <v>21:0134</v>
      </c>
      <c r="E312" t="s">
        <v>1730</v>
      </c>
      <c r="F312" t="s">
        <v>1731</v>
      </c>
      <c r="H312">
        <v>56.845741699999998</v>
      </c>
      <c r="I312">
        <v>-108.77524870000001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17</v>
      </c>
      <c r="M312" t="s">
        <v>148</v>
      </c>
      <c r="N312">
        <v>311</v>
      </c>
      <c r="O312" t="s">
        <v>266</v>
      </c>
      <c r="P312" t="s">
        <v>129</v>
      </c>
      <c r="Q312" t="s">
        <v>49</v>
      </c>
      <c r="R312" t="s">
        <v>53</v>
      </c>
      <c r="S312" t="s">
        <v>180</v>
      </c>
      <c r="T312" t="s">
        <v>36</v>
      </c>
      <c r="U312" t="s">
        <v>1732</v>
      </c>
      <c r="V312" t="s">
        <v>73</v>
      </c>
      <c r="W312" t="s">
        <v>39</v>
      </c>
      <c r="X312" t="s">
        <v>33</v>
      </c>
      <c r="Y312" t="s">
        <v>53</v>
      </c>
      <c r="Z312" t="s">
        <v>1054</v>
      </c>
    </row>
    <row r="313" spans="1:26" x14ac:dyDescent="0.3">
      <c r="A313" t="s">
        <v>1733</v>
      </c>
      <c r="B313" t="s">
        <v>1734</v>
      </c>
      <c r="C313" s="1" t="str">
        <f t="shared" si="46"/>
        <v>21:0401</v>
      </c>
      <c r="D313" s="1" t="str">
        <f t="shared" si="50"/>
        <v>21:0134</v>
      </c>
      <c r="E313" t="s">
        <v>1725</v>
      </c>
      <c r="F313" t="s">
        <v>1735</v>
      </c>
      <c r="H313">
        <v>56.854863000000002</v>
      </c>
      <c r="I313">
        <v>-108.8077593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17</v>
      </c>
      <c r="M313" t="s">
        <v>157</v>
      </c>
      <c r="N313">
        <v>312</v>
      </c>
      <c r="O313" t="s">
        <v>201</v>
      </c>
      <c r="P313" t="s">
        <v>140</v>
      </c>
      <c r="Q313" t="s">
        <v>73</v>
      </c>
      <c r="R313" t="s">
        <v>62</v>
      </c>
      <c r="S313" t="s">
        <v>35</v>
      </c>
      <c r="T313" t="s">
        <v>36</v>
      </c>
      <c r="U313" t="s">
        <v>865</v>
      </c>
      <c r="V313" t="s">
        <v>722</v>
      </c>
      <c r="W313" t="s">
        <v>39</v>
      </c>
      <c r="X313" t="s">
        <v>33</v>
      </c>
      <c r="Y313" t="s">
        <v>122</v>
      </c>
      <c r="Z313" t="s">
        <v>1029</v>
      </c>
    </row>
    <row r="314" spans="1:26" x14ac:dyDescent="0.3">
      <c r="A314" t="s">
        <v>1736</v>
      </c>
      <c r="B314" t="s">
        <v>1737</v>
      </c>
      <c r="C314" s="1" t="str">
        <f t="shared" si="46"/>
        <v>21:0401</v>
      </c>
      <c r="D314" s="1" t="str">
        <f t="shared" si="50"/>
        <v>21:0134</v>
      </c>
      <c r="E314" t="s">
        <v>1725</v>
      </c>
      <c r="F314" t="s">
        <v>1738</v>
      </c>
      <c r="H314">
        <v>56.854863000000002</v>
      </c>
      <c r="I314">
        <v>-108.8077593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17</v>
      </c>
      <c r="M314" t="s">
        <v>164</v>
      </c>
      <c r="N314">
        <v>313</v>
      </c>
      <c r="O314" t="s">
        <v>201</v>
      </c>
      <c r="P314" t="s">
        <v>140</v>
      </c>
      <c r="Q314" t="s">
        <v>33</v>
      </c>
      <c r="R314" t="s">
        <v>62</v>
      </c>
      <c r="S314" t="s">
        <v>50</v>
      </c>
      <c r="T314" t="s">
        <v>36</v>
      </c>
      <c r="U314" t="s">
        <v>865</v>
      </c>
      <c r="V314" t="s">
        <v>221</v>
      </c>
      <c r="W314" t="s">
        <v>39</v>
      </c>
      <c r="X314" t="s">
        <v>33</v>
      </c>
      <c r="Y314" t="s">
        <v>122</v>
      </c>
      <c r="Z314" t="s">
        <v>86</v>
      </c>
    </row>
    <row r="315" spans="1:26" x14ac:dyDescent="0.3">
      <c r="A315" t="s">
        <v>1739</v>
      </c>
      <c r="B315" t="s">
        <v>1740</v>
      </c>
      <c r="C315" s="1" t="str">
        <f t="shared" si="46"/>
        <v>21:0401</v>
      </c>
      <c r="D315" s="1" t="str">
        <f t="shared" si="50"/>
        <v>21:0134</v>
      </c>
      <c r="E315" t="s">
        <v>1741</v>
      </c>
      <c r="F315" t="s">
        <v>1742</v>
      </c>
      <c r="H315">
        <v>56.834327799999997</v>
      </c>
      <c r="I315">
        <v>-108.8412215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17</v>
      </c>
      <c r="M315" t="s">
        <v>46</v>
      </c>
      <c r="N315">
        <v>314</v>
      </c>
      <c r="O315" t="s">
        <v>226</v>
      </c>
      <c r="P315" t="s">
        <v>140</v>
      </c>
      <c r="Q315" t="s">
        <v>33</v>
      </c>
      <c r="R315" t="s">
        <v>34</v>
      </c>
      <c r="S315" t="s">
        <v>180</v>
      </c>
      <c r="T315" t="s">
        <v>36</v>
      </c>
      <c r="U315" t="s">
        <v>1216</v>
      </c>
      <c r="V315" t="s">
        <v>49</v>
      </c>
      <c r="W315" t="s">
        <v>39</v>
      </c>
      <c r="X315" t="s">
        <v>33</v>
      </c>
      <c r="Y315" t="s">
        <v>53</v>
      </c>
      <c r="Z315" t="s">
        <v>239</v>
      </c>
    </row>
    <row r="316" spans="1:26" x14ac:dyDescent="0.3">
      <c r="A316" t="s">
        <v>1743</v>
      </c>
      <c r="B316" t="s">
        <v>1744</v>
      </c>
      <c r="C316" s="1" t="str">
        <f t="shared" si="46"/>
        <v>21:0401</v>
      </c>
      <c r="D316" s="1" t="str">
        <f t="shared" si="50"/>
        <v>21:0134</v>
      </c>
      <c r="E316" t="s">
        <v>1745</v>
      </c>
      <c r="F316" t="s">
        <v>1746</v>
      </c>
      <c r="H316">
        <v>56.8795614</v>
      </c>
      <c r="I316">
        <v>-108.7875705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17</v>
      </c>
      <c r="M316" t="s">
        <v>59</v>
      </c>
      <c r="N316">
        <v>315</v>
      </c>
      <c r="O316" t="s">
        <v>1747</v>
      </c>
      <c r="P316" t="s">
        <v>559</v>
      </c>
      <c r="Q316" t="s">
        <v>33</v>
      </c>
      <c r="R316" t="s">
        <v>1211</v>
      </c>
      <c r="S316" t="s">
        <v>190</v>
      </c>
      <c r="T316" t="s">
        <v>36</v>
      </c>
      <c r="U316" t="s">
        <v>1512</v>
      </c>
      <c r="V316" t="s">
        <v>1271</v>
      </c>
      <c r="W316" t="s">
        <v>39</v>
      </c>
      <c r="X316" t="s">
        <v>33</v>
      </c>
      <c r="Y316" t="s">
        <v>74</v>
      </c>
      <c r="Z316" t="s">
        <v>1552</v>
      </c>
    </row>
    <row r="317" spans="1:26" x14ac:dyDescent="0.3">
      <c r="A317" t="s">
        <v>1748</v>
      </c>
      <c r="B317" t="s">
        <v>1749</v>
      </c>
      <c r="C317" s="1" t="str">
        <f t="shared" si="46"/>
        <v>21:0401</v>
      </c>
      <c r="D317" s="1" t="str">
        <f t="shared" si="50"/>
        <v>21:0134</v>
      </c>
      <c r="E317" t="s">
        <v>1750</v>
      </c>
      <c r="F317" t="s">
        <v>1751</v>
      </c>
      <c r="H317">
        <v>56.894943300000001</v>
      </c>
      <c r="I317">
        <v>-108.7722285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17</v>
      </c>
      <c r="M317" t="s">
        <v>70</v>
      </c>
      <c r="N317">
        <v>316</v>
      </c>
      <c r="O317" t="s">
        <v>272</v>
      </c>
      <c r="P317" t="s">
        <v>47</v>
      </c>
      <c r="Q317" t="s">
        <v>49</v>
      </c>
      <c r="R317" t="s">
        <v>1189</v>
      </c>
      <c r="S317" t="s">
        <v>210</v>
      </c>
      <c r="T317" t="s">
        <v>36</v>
      </c>
      <c r="U317" t="s">
        <v>1752</v>
      </c>
      <c r="V317" t="s">
        <v>1753</v>
      </c>
      <c r="W317" t="s">
        <v>39</v>
      </c>
      <c r="X317" t="s">
        <v>33</v>
      </c>
      <c r="Y317" t="s">
        <v>235</v>
      </c>
      <c r="Z317" t="s">
        <v>356</v>
      </c>
    </row>
    <row r="318" spans="1:26" x14ac:dyDescent="0.3">
      <c r="A318" t="s">
        <v>1754</v>
      </c>
      <c r="B318" t="s">
        <v>1755</v>
      </c>
      <c r="C318" s="1" t="str">
        <f t="shared" si="46"/>
        <v>21:0401</v>
      </c>
      <c r="D318" s="1" t="str">
        <f t="shared" si="50"/>
        <v>21:0134</v>
      </c>
      <c r="E318" t="s">
        <v>1756</v>
      </c>
      <c r="F318" t="s">
        <v>1757</v>
      </c>
      <c r="H318">
        <v>56.924272100000003</v>
      </c>
      <c r="I318">
        <v>-108.77303000000001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17</v>
      </c>
      <c r="M318" t="s">
        <v>82</v>
      </c>
      <c r="N318">
        <v>317</v>
      </c>
      <c r="O318" t="s">
        <v>247</v>
      </c>
      <c r="P318" t="s">
        <v>50</v>
      </c>
      <c r="Q318" t="s">
        <v>33</v>
      </c>
      <c r="R318" t="s">
        <v>50</v>
      </c>
      <c r="S318" t="s">
        <v>35</v>
      </c>
      <c r="T318" t="s">
        <v>36</v>
      </c>
      <c r="U318" t="s">
        <v>1004</v>
      </c>
      <c r="V318" t="s">
        <v>1407</v>
      </c>
      <c r="W318" t="s">
        <v>39</v>
      </c>
      <c r="X318" t="s">
        <v>33</v>
      </c>
      <c r="Y318" t="s">
        <v>48</v>
      </c>
      <c r="Z318" t="s">
        <v>1635</v>
      </c>
    </row>
    <row r="319" spans="1:26" x14ac:dyDescent="0.3">
      <c r="A319" t="s">
        <v>1758</v>
      </c>
      <c r="B319" t="s">
        <v>1759</v>
      </c>
      <c r="C319" s="1" t="str">
        <f t="shared" si="46"/>
        <v>21:0401</v>
      </c>
      <c r="D319" s="1" t="str">
        <f t="shared" si="50"/>
        <v>21:0134</v>
      </c>
      <c r="E319" t="s">
        <v>1760</v>
      </c>
      <c r="F319" t="s">
        <v>1761</v>
      </c>
      <c r="H319">
        <v>56.994436899999997</v>
      </c>
      <c r="I319">
        <v>-109.8573079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17</v>
      </c>
      <c r="M319" t="s">
        <v>91</v>
      </c>
      <c r="N319">
        <v>318</v>
      </c>
      <c r="O319" t="s">
        <v>247</v>
      </c>
      <c r="P319" t="s">
        <v>140</v>
      </c>
      <c r="Q319" t="s">
        <v>33</v>
      </c>
      <c r="R319" t="s">
        <v>140</v>
      </c>
      <c r="S319" t="s">
        <v>50</v>
      </c>
      <c r="T319" t="s">
        <v>36</v>
      </c>
      <c r="U319" t="s">
        <v>119</v>
      </c>
      <c r="V319" t="s">
        <v>142</v>
      </c>
      <c r="W319" t="s">
        <v>62</v>
      </c>
      <c r="X319" t="s">
        <v>73</v>
      </c>
      <c r="Y319" t="s">
        <v>280</v>
      </c>
      <c r="Z319" t="s">
        <v>1762</v>
      </c>
    </row>
    <row r="320" spans="1:26" x14ac:dyDescent="0.3">
      <c r="A320" t="s">
        <v>1763</v>
      </c>
      <c r="B320" t="s">
        <v>1764</v>
      </c>
      <c r="C320" s="1" t="str">
        <f t="shared" si="46"/>
        <v>21:0401</v>
      </c>
      <c r="D320" s="1" t="str">
        <f t="shared" si="50"/>
        <v>21:0134</v>
      </c>
      <c r="E320" t="s">
        <v>1765</v>
      </c>
      <c r="F320" t="s">
        <v>1766</v>
      </c>
      <c r="H320">
        <v>56.9925444</v>
      </c>
      <c r="I320">
        <v>-109.9235496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17</v>
      </c>
      <c r="M320" t="s">
        <v>100</v>
      </c>
      <c r="N320">
        <v>319</v>
      </c>
      <c r="O320" t="s">
        <v>418</v>
      </c>
      <c r="P320" t="s">
        <v>192</v>
      </c>
      <c r="Q320" t="s">
        <v>35</v>
      </c>
      <c r="R320" t="s">
        <v>62</v>
      </c>
      <c r="S320" t="s">
        <v>73</v>
      </c>
      <c r="T320" t="s">
        <v>36</v>
      </c>
      <c r="U320" t="s">
        <v>193</v>
      </c>
      <c r="V320" t="s">
        <v>287</v>
      </c>
      <c r="W320" t="s">
        <v>39</v>
      </c>
      <c r="X320" t="s">
        <v>33</v>
      </c>
      <c r="Y320" t="s">
        <v>53</v>
      </c>
      <c r="Z320" t="s">
        <v>1037</v>
      </c>
    </row>
    <row r="321" spans="1:26" x14ac:dyDescent="0.3">
      <c r="A321" t="s">
        <v>1767</v>
      </c>
      <c r="B321" t="s">
        <v>1768</v>
      </c>
      <c r="C321" s="1" t="str">
        <f t="shared" si="46"/>
        <v>21:0401</v>
      </c>
      <c r="D321" s="1" t="str">
        <f t="shared" si="50"/>
        <v>21:0134</v>
      </c>
      <c r="E321" t="s">
        <v>1769</v>
      </c>
      <c r="F321" t="s">
        <v>1770</v>
      </c>
      <c r="H321">
        <v>56.989828799999998</v>
      </c>
      <c r="I321">
        <v>-109.9900864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17</v>
      </c>
      <c r="M321" t="s">
        <v>109</v>
      </c>
      <c r="N321">
        <v>320</v>
      </c>
      <c r="O321" t="s">
        <v>992</v>
      </c>
      <c r="P321" t="s">
        <v>48</v>
      </c>
      <c r="Q321" t="s">
        <v>72</v>
      </c>
      <c r="R321" t="s">
        <v>50</v>
      </c>
      <c r="S321" t="s">
        <v>72</v>
      </c>
      <c r="T321" t="s">
        <v>36</v>
      </c>
      <c r="U321" t="s">
        <v>511</v>
      </c>
      <c r="V321" t="s">
        <v>722</v>
      </c>
      <c r="W321" t="s">
        <v>39</v>
      </c>
      <c r="X321" t="s">
        <v>33</v>
      </c>
      <c r="Y321" t="s">
        <v>248</v>
      </c>
      <c r="Z321" t="s">
        <v>376</v>
      </c>
    </row>
    <row r="322" spans="1:26" x14ac:dyDescent="0.3">
      <c r="A322" t="s">
        <v>1771</v>
      </c>
      <c r="B322" t="s">
        <v>1772</v>
      </c>
      <c r="C322" s="1" t="str">
        <f t="shared" ref="C322:C385" si="53">HYPERLINK("http://geochem.nrcan.gc.ca/cdogs/content/bdl/bdl210401_e.htm", "21:0401")</f>
        <v>21:0401</v>
      </c>
      <c r="D322" s="1" t="str">
        <f t="shared" si="50"/>
        <v>21:0134</v>
      </c>
      <c r="E322" t="s">
        <v>1773</v>
      </c>
      <c r="F322" t="s">
        <v>1774</v>
      </c>
      <c r="H322">
        <v>56.966063699999999</v>
      </c>
      <c r="I322">
        <v>-109.9579821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118</v>
      </c>
      <c r="N322">
        <v>321</v>
      </c>
      <c r="O322" t="s">
        <v>346</v>
      </c>
      <c r="P322" t="s">
        <v>72</v>
      </c>
      <c r="Q322" t="s">
        <v>73</v>
      </c>
      <c r="R322" t="s">
        <v>35</v>
      </c>
      <c r="S322" t="s">
        <v>49</v>
      </c>
      <c r="T322" t="s">
        <v>36</v>
      </c>
      <c r="U322" t="s">
        <v>455</v>
      </c>
      <c r="V322" t="s">
        <v>294</v>
      </c>
      <c r="W322" t="s">
        <v>173</v>
      </c>
      <c r="X322" t="s">
        <v>33</v>
      </c>
      <c r="Y322" t="s">
        <v>48</v>
      </c>
      <c r="Z322" t="s">
        <v>1775</v>
      </c>
    </row>
    <row r="323" spans="1:26" x14ac:dyDescent="0.3">
      <c r="A323" t="s">
        <v>1776</v>
      </c>
      <c r="B323" t="s">
        <v>1777</v>
      </c>
      <c r="C323" s="1" t="str">
        <f t="shared" si="53"/>
        <v>21:0401</v>
      </c>
      <c r="D323" s="1" t="str">
        <f t="shared" si="50"/>
        <v>21:0134</v>
      </c>
      <c r="E323" t="s">
        <v>1778</v>
      </c>
      <c r="F323" t="s">
        <v>1779</v>
      </c>
      <c r="H323">
        <v>56.964890599999997</v>
      </c>
      <c r="I323">
        <v>-109.90786730000001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17</v>
      </c>
      <c r="M323" t="s">
        <v>128</v>
      </c>
      <c r="N323">
        <v>322</v>
      </c>
      <c r="O323" t="s">
        <v>280</v>
      </c>
      <c r="P323" t="s">
        <v>72</v>
      </c>
      <c r="Q323" t="s">
        <v>49</v>
      </c>
      <c r="R323" t="s">
        <v>49</v>
      </c>
      <c r="S323" t="s">
        <v>49</v>
      </c>
      <c r="T323" t="s">
        <v>36</v>
      </c>
      <c r="U323" t="s">
        <v>220</v>
      </c>
      <c r="V323" t="s">
        <v>808</v>
      </c>
      <c r="W323" t="s">
        <v>39</v>
      </c>
      <c r="X323" t="s">
        <v>33</v>
      </c>
      <c r="Y323" t="s">
        <v>48</v>
      </c>
      <c r="Z323" t="s">
        <v>1780</v>
      </c>
    </row>
    <row r="324" spans="1:26" x14ac:dyDescent="0.3">
      <c r="A324" t="s">
        <v>1781</v>
      </c>
      <c r="B324" t="s">
        <v>1782</v>
      </c>
      <c r="C324" s="1" t="str">
        <f t="shared" si="53"/>
        <v>21:0401</v>
      </c>
      <c r="D324" s="1" t="str">
        <f t="shared" si="50"/>
        <v>21:0134</v>
      </c>
      <c r="E324" t="s">
        <v>1783</v>
      </c>
      <c r="F324" t="s">
        <v>1784</v>
      </c>
      <c r="H324">
        <v>56.946349400000003</v>
      </c>
      <c r="I324">
        <v>-109.84700960000001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17</v>
      </c>
      <c r="M324" t="s">
        <v>138</v>
      </c>
      <c r="N324">
        <v>323</v>
      </c>
      <c r="O324" t="s">
        <v>31</v>
      </c>
      <c r="P324" t="s">
        <v>48</v>
      </c>
      <c r="Q324" t="s">
        <v>49</v>
      </c>
      <c r="R324" t="s">
        <v>50</v>
      </c>
      <c r="S324" t="s">
        <v>72</v>
      </c>
      <c r="T324" t="s">
        <v>36</v>
      </c>
      <c r="U324" t="s">
        <v>552</v>
      </c>
      <c r="V324" t="s">
        <v>797</v>
      </c>
      <c r="W324" t="s">
        <v>39</v>
      </c>
      <c r="X324" t="s">
        <v>33</v>
      </c>
      <c r="Y324" t="s">
        <v>53</v>
      </c>
      <c r="Z324" t="s">
        <v>1785</v>
      </c>
    </row>
    <row r="325" spans="1:26" x14ac:dyDescent="0.3">
      <c r="A325" t="s">
        <v>1786</v>
      </c>
      <c r="B325" t="s">
        <v>1787</v>
      </c>
      <c r="C325" s="1" t="str">
        <f t="shared" si="53"/>
        <v>21:0401</v>
      </c>
      <c r="D325" s="1" t="str">
        <f>HYPERLINK("http://geochem.nrcan.gc.ca/cdogs/content/svy/svy_e.htm", "")</f>
        <v/>
      </c>
      <c r="G325" s="1" t="str">
        <f>HYPERLINK("http://geochem.nrcan.gc.ca/cdogs/content/cr_/cr_00035_e.htm", "35")</f>
        <v>35</v>
      </c>
      <c r="J325" t="s">
        <v>197</v>
      </c>
      <c r="K325" t="s">
        <v>198</v>
      </c>
      <c r="L325">
        <v>17</v>
      </c>
      <c r="M325" t="s">
        <v>199</v>
      </c>
      <c r="N325">
        <v>324</v>
      </c>
      <c r="O325" t="s">
        <v>193</v>
      </c>
      <c r="P325" t="s">
        <v>83</v>
      </c>
      <c r="Q325" t="s">
        <v>180</v>
      </c>
      <c r="R325" t="s">
        <v>1788</v>
      </c>
      <c r="S325" t="s">
        <v>180</v>
      </c>
      <c r="T325" t="s">
        <v>36</v>
      </c>
      <c r="U325" t="s">
        <v>573</v>
      </c>
      <c r="V325" t="s">
        <v>1222</v>
      </c>
      <c r="W325" t="s">
        <v>158</v>
      </c>
      <c r="X325" t="s">
        <v>33</v>
      </c>
      <c r="Y325" t="s">
        <v>302</v>
      </c>
      <c r="Z325" t="s">
        <v>1789</v>
      </c>
    </row>
    <row r="326" spans="1:26" x14ac:dyDescent="0.3">
      <c r="A326" t="s">
        <v>1790</v>
      </c>
      <c r="B326" t="s">
        <v>1791</v>
      </c>
      <c r="C326" s="1" t="str">
        <f t="shared" si="53"/>
        <v>21:0401</v>
      </c>
      <c r="D326" s="1" t="str">
        <f t="shared" ref="D326:D338" si="54">HYPERLINK("http://geochem.nrcan.gc.ca/cdogs/content/svy/svy210134_e.htm", "21:0134")</f>
        <v>21:0134</v>
      </c>
      <c r="E326" t="s">
        <v>1792</v>
      </c>
      <c r="F326" t="s">
        <v>1793</v>
      </c>
      <c r="H326">
        <v>56.941082100000003</v>
      </c>
      <c r="I326">
        <v>-109.8093509</v>
      </c>
      <c r="J326" s="1" t="str">
        <f t="shared" ref="J326:J338" si="55">HYPERLINK("http://geochem.nrcan.gc.ca/cdogs/content/kwd/kwd020027_e.htm", "NGR lake sediment grab sample")</f>
        <v>NGR lake sediment grab sample</v>
      </c>
      <c r="K326" s="1" t="str">
        <f t="shared" ref="K326:K338" si="56">HYPERLINK("http://geochem.nrcan.gc.ca/cdogs/content/kwd/kwd080006_e.htm", "&lt;177 micron (NGR)")</f>
        <v>&lt;177 micron (NGR)</v>
      </c>
      <c r="L326">
        <v>17</v>
      </c>
      <c r="M326" t="s">
        <v>170</v>
      </c>
      <c r="N326">
        <v>325</v>
      </c>
      <c r="O326" t="s">
        <v>455</v>
      </c>
      <c r="P326" t="s">
        <v>50</v>
      </c>
      <c r="Q326" t="s">
        <v>73</v>
      </c>
      <c r="R326" t="s">
        <v>73</v>
      </c>
      <c r="S326" t="s">
        <v>180</v>
      </c>
      <c r="T326" t="s">
        <v>36</v>
      </c>
      <c r="U326" t="s">
        <v>203</v>
      </c>
      <c r="V326" t="s">
        <v>52</v>
      </c>
      <c r="W326" t="s">
        <v>39</v>
      </c>
      <c r="X326" t="s">
        <v>33</v>
      </c>
      <c r="Y326" t="s">
        <v>48</v>
      </c>
      <c r="Z326" t="s">
        <v>219</v>
      </c>
    </row>
    <row r="327" spans="1:26" x14ac:dyDescent="0.3">
      <c r="A327" t="s">
        <v>1794</v>
      </c>
      <c r="B327" t="s">
        <v>1795</v>
      </c>
      <c r="C327" s="1" t="str">
        <f t="shared" si="53"/>
        <v>21:0401</v>
      </c>
      <c r="D327" s="1" t="str">
        <f t="shared" si="54"/>
        <v>21:0134</v>
      </c>
      <c r="E327" t="s">
        <v>1796</v>
      </c>
      <c r="F327" t="s">
        <v>1797</v>
      </c>
      <c r="H327">
        <v>56.905522499999996</v>
      </c>
      <c r="I327">
        <v>-109.77128570000001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179</v>
      </c>
      <c r="N327">
        <v>326</v>
      </c>
      <c r="O327" t="s">
        <v>938</v>
      </c>
      <c r="P327" t="s">
        <v>50</v>
      </c>
      <c r="Q327" t="s">
        <v>49</v>
      </c>
      <c r="R327" t="s">
        <v>62</v>
      </c>
      <c r="S327" t="s">
        <v>50</v>
      </c>
      <c r="T327" t="s">
        <v>36</v>
      </c>
      <c r="U327" t="s">
        <v>418</v>
      </c>
      <c r="V327" t="s">
        <v>745</v>
      </c>
      <c r="W327" t="s">
        <v>39</v>
      </c>
      <c r="X327" t="s">
        <v>33</v>
      </c>
      <c r="Y327" t="s">
        <v>53</v>
      </c>
      <c r="Z327" t="s">
        <v>1798</v>
      </c>
    </row>
    <row r="328" spans="1:26" x14ac:dyDescent="0.3">
      <c r="A328" t="s">
        <v>1799</v>
      </c>
      <c r="B328" t="s">
        <v>1800</v>
      </c>
      <c r="C328" s="1" t="str">
        <f t="shared" si="53"/>
        <v>21:0401</v>
      </c>
      <c r="D328" s="1" t="str">
        <f t="shared" si="54"/>
        <v>21:0134</v>
      </c>
      <c r="E328" t="s">
        <v>1801</v>
      </c>
      <c r="F328" t="s">
        <v>1802</v>
      </c>
      <c r="H328">
        <v>56.8572281</v>
      </c>
      <c r="I328">
        <v>-109.8032757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188</v>
      </c>
      <c r="N328">
        <v>327</v>
      </c>
      <c r="O328" t="s">
        <v>171</v>
      </c>
      <c r="P328" t="s">
        <v>72</v>
      </c>
      <c r="Q328" t="s">
        <v>73</v>
      </c>
      <c r="R328" t="s">
        <v>33</v>
      </c>
      <c r="S328" t="s">
        <v>33</v>
      </c>
      <c r="T328" t="s">
        <v>36</v>
      </c>
      <c r="U328" t="s">
        <v>272</v>
      </c>
      <c r="V328" t="s">
        <v>1803</v>
      </c>
      <c r="W328" t="s">
        <v>39</v>
      </c>
      <c r="X328" t="s">
        <v>33</v>
      </c>
      <c r="Y328" t="s">
        <v>76</v>
      </c>
      <c r="Z328" t="s">
        <v>1804</v>
      </c>
    </row>
    <row r="329" spans="1:26" x14ac:dyDescent="0.3">
      <c r="A329" t="s">
        <v>1805</v>
      </c>
      <c r="B329" t="s">
        <v>1806</v>
      </c>
      <c r="C329" s="1" t="str">
        <f t="shared" si="53"/>
        <v>21:0401</v>
      </c>
      <c r="D329" s="1" t="str">
        <f t="shared" si="54"/>
        <v>21:0134</v>
      </c>
      <c r="E329" t="s">
        <v>1807</v>
      </c>
      <c r="F329" t="s">
        <v>1808</v>
      </c>
      <c r="H329">
        <v>56.924192099999999</v>
      </c>
      <c r="I329">
        <v>-109.7344114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209</v>
      </c>
      <c r="N329">
        <v>328</v>
      </c>
      <c r="O329" t="s">
        <v>461</v>
      </c>
      <c r="P329" t="s">
        <v>34</v>
      </c>
      <c r="Q329" t="s">
        <v>72</v>
      </c>
      <c r="R329" t="s">
        <v>35</v>
      </c>
      <c r="S329" t="s">
        <v>49</v>
      </c>
      <c r="T329" t="s">
        <v>36</v>
      </c>
      <c r="U329" t="s">
        <v>486</v>
      </c>
      <c r="V329" t="s">
        <v>287</v>
      </c>
      <c r="W329" t="s">
        <v>39</v>
      </c>
      <c r="X329" t="s">
        <v>73</v>
      </c>
      <c r="Y329" t="s">
        <v>48</v>
      </c>
      <c r="Z329" t="s">
        <v>1029</v>
      </c>
    </row>
    <row r="330" spans="1:26" x14ac:dyDescent="0.3">
      <c r="A330" t="s">
        <v>1809</v>
      </c>
      <c r="B330" t="s">
        <v>1810</v>
      </c>
      <c r="C330" s="1" t="str">
        <f t="shared" si="53"/>
        <v>21:0401</v>
      </c>
      <c r="D330" s="1" t="str">
        <f t="shared" si="54"/>
        <v>21:0134</v>
      </c>
      <c r="E330" t="s">
        <v>1811</v>
      </c>
      <c r="F330" t="s">
        <v>1812</v>
      </c>
      <c r="H330">
        <v>56.920973799999999</v>
      </c>
      <c r="I330">
        <v>-109.7183713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218</v>
      </c>
      <c r="N330">
        <v>329</v>
      </c>
      <c r="O330" t="s">
        <v>992</v>
      </c>
      <c r="P330" t="s">
        <v>34</v>
      </c>
      <c r="Q330" t="s">
        <v>73</v>
      </c>
      <c r="R330" t="s">
        <v>62</v>
      </c>
      <c r="S330" t="s">
        <v>140</v>
      </c>
      <c r="T330" t="s">
        <v>36</v>
      </c>
      <c r="U330" t="s">
        <v>193</v>
      </c>
      <c r="V330" t="s">
        <v>808</v>
      </c>
      <c r="W330" t="s">
        <v>39</v>
      </c>
      <c r="X330" t="s">
        <v>33</v>
      </c>
      <c r="Y330" t="s">
        <v>122</v>
      </c>
      <c r="Z330" t="s">
        <v>890</v>
      </c>
    </row>
    <row r="331" spans="1:26" x14ac:dyDescent="0.3">
      <c r="A331" t="s">
        <v>1813</v>
      </c>
      <c r="B331" t="s">
        <v>1814</v>
      </c>
      <c r="C331" s="1" t="str">
        <f t="shared" si="53"/>
        <v>21:0401</v>
      </c>
      <c r="D331" s="1" t="str">
        <f t="shared" si="54"/>
        <v>21:0134</v>
      </c>
      <c r="E331" t="s">
        <v>1815</v>
      </c>
      <c r="F331" t="s">
        <v>1816</v>
      </c>
      <c r="H331">
        <v>56.963064199999998</v>
      </c>
      <c r="I331">
        <v>-109.56534670000001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18</v>
      </c>
      <c r="M331" t="s">
        <v>30</v>
      </c>
      <c r="N331">
        <v>330</v>
      </c>
      <c r="O331" t="s">
        <v>768</v>
      </c>
      <c r="P331" t="s">
        <v>72</v>
      </c>
      <c r="Q331" t="s">
        <v>49</v>
      </c>
      <c r="R331" t="s">
        <v>49</v>
      </c>
      <c r="S331" t="s">
        <v>73</v>
      </c>
      <c r="T331" t="s">
        <v>36</v>
      </c>
      <c r="U331" t="s">
        <v>51</v>
      </c>
      <c r="V331" t="s">
        <v>287</v>
      </c>
      <c r="W331" t="s">
        <v>39</v>
      </c>
      <c r="X331" t="s">
        <v>33</v>
      </c>
      <c r="Y331" t="s">
        <v>76</v>
      </c>
      <c r="Z331" t="s">
        <v>1042</v>
      </c>
    </row>
    <row r="332" spans="1:26" x14ac:dyDescent="0.3">
      <c r="A332" t="s">
        <v>1817</v>
      </c>
      <c r="B332" t="s">
        <v>1818</v>
      </c>
      <c r="C332" s="1" t="str">
        <f t="shared" si="53"/>
        <v>21:0401</v>
      </c>
      <c r="D332" s="1" t="str">
        <f t="shared" si="54"/>
        <v>21:0134</v>
      </c>
      <c r="E332" t="s">
        <v>1819</v>
      </c>
      <c r="F332" t="s">
        <v>1820</v>
      </c>
      <c r="H332">
        <v>56.934523300000002</v>
      </c>
      <c r="I332">
        <v>-109.5773889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18</v>
      </c>
      <c r="M332" t="s">
        <v>46</v>
      </c>
      <c r="N332">
        <v>331</v>
      </c>
      <c r="O332" t="s">
        <v>272</v>
      </c>
      <c r="P332" t="s">
        <v>140</v>
      </c>
      <c r="Q332" t="s">
        <v>33</v>
      </c>
      <c r="R332" t="s">
        <v>35</v>
      </c>
      <c r="S332" t="s">
        <v>35</v>
      </c>
      <c r="T332" t="s">
        <v>36</v>
      </c>
      <c r="U332" t="s">
        <v>60</v>
      </c>
      <c r="V332" t="s">
        <v>52</v>
      </c>
      <c r="W332" t="s">
        <v>39</v>
      </c>
      <c r="X332" t="s">
        <v>33</v>
      </c>
      <c r="Y332" t="s">
        <v>48</v>
      </c>
      <c r="Z332" t="s">
        <v>1029</v>
      </c>
    </row>
    <row r="333" spans="1:26" x14ac:dyDescent="0.3">
      <c r="A333" t="s">
        <v>1821</v>
      </c>
      <c r="B333" t="s">
        <v>1822</v>
      </c>
      <c r="C333" s="1" t="str">
        <f t="shared" si="53"/>
        <v>21:0401</v>
      </c>
      <c r="D333" s="1" t="str">
        <f t="shared" si="54"/>
        <v>21:0134</v>
      </c>
      <c r="E333" t="s">
        <v>1823</v>
      </c>
      <c r="F333" t="s">
        <v>1824</v>
      </c>
      <c r="H333">
        <v>56.949157700000001</v>
      </c>
      <c r="I333">
        <v>-109.50494860000001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18</v>
      </c>
      <c r="M333" t="s">
        <v>59</v>
      </c>
      <c r="N333">
        <v>332</v>
      </c>
      <c r="O333" t="s">
        <v>219</v>
      </c>
      <c r="P333" t="s">
        <v>50</v>
      </c>
      <c r="Q333" t="s">
        <v>33</v>
      </c>
      <c r="R333" t="s">
        <v>49</v>
      </c>
      <c r="S333" t="s">
        <v>72</v>
      </c>
      <c r="T333" t="s">
        <v>36</v>
      </c>
      <c r="U333" t="s">
        <v>455</v>
      </c>
      <c r="V333" t="s">
        <v>1825</v>
      </c>
      <c r="W333" t="s">
        <v>49</v>
      </c>
      <c r="X333" t="s">
        <v>33</v>
      </c>
      <c r="Y333" t="s">
        <v>76</v>
      </c>
      <c r="Z333" t="s">
        <v>261</v>
      </c>
    </row>
    <row r="334" spans="1:26" x14ac:dyDescent="0.3">
      <c r="A334" t="s">
        <v>1826</v>
      </c>
      <c r="B334" t="s">
        <v>1827</v>
      </c>
      <c r="C334" s="1" t="str">
        <f t="shared" si="53"/>
        <v>21:0401</v>
      </c>
      <c r="D334" s="1" t="str">
        <f t="shared" si="54"/>
        <v>21:0134</v>
      </c>
      <c r="E334" t="s">
        <v>1828</v>
      </c>
      <c r="F334" t="s">
        <v>1829</v>
      </c>
      <c r="H334">
        <v>56.958895300000002</v>
      </c>
      <c r="I334">
        <v>-109.53897980000001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18</v>
      </c>
      <c r="M334" t="s">
        <v>148</v>
      </c>
      <c r="N334">
        <v>333</v>
      </c>
      <c r="O334" t="s">
        <v>200</v>
      </c>
      <c r="P334" t="s">
        <v>140</v>
      </c>
      <c r="Q334" t="s">
        <v>49</v>
      </c>
      <c r="R334" t="s">
        <v>72</v>
      </c>
      <c r="S334" t="s">
        <v>35</v>
      </c>
      <c r="T334" t="s">
        <v>36</v>
      </c>
      <c r="U334" t="s">
        <v>272</v>
      </c>
      <c r="V334" t="s">
        <v>797</v>
      </c>
      <c r="W334" t="s">
        <v>39</v>
      </c>
      <c r="X334" t="s">
        <v>33</v>
      </c>
      <c r="Y334" t="s">
        <v>48</v>
      </c>
      <c r="Z334" t="s">
        <v>86</v>
      </c>
    </row>
    <row r="335" spans="1:26" x14ac:dyDescent="0.3">
      <c r="A335" t="s">
        <v>1830</v>
      </c>
      <c r="B335" t="s">
        <v>1831</v>
      </c>
      <c r="C335" s="1" t="str">
        <f t="shared" si="53"/>
        <v>21:0401</v>
      </c>
      <c r="D335" s="1" t="str">
        <f t="shared" si="54"/>
        <v>21:0134</v>
      </c>
      <c r="E335" t="s">
        <v>1815</v>
      </c>
      <c r="F335" t="s">
        <v>1832</v>
      </c>
      <c r="H335">
        <v>56.963064199999998</v>
      </c>
      <c r="I335">
        <v>-109.56534670000001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18</v>
      </c>
      <c r="M335" t="s">
        <v>157</v>
      </c>
      <c r="N335">
        <v>334</v>
      </c>
      <c r="O335" t="s">
        <v>768</v>
      </c>
      <c r="P335" t="s">
        <v>72</v>
      </c>
      <c r="Q335" t="s">
        <v>49</v>
      </c>
      <c r="R335" t="s">
        <v>72</v>
      </c>
      <c r="S335" t="s">
        <v>73</v>
      </c>
      <c r="T335" t="s">
        <v>36</v>
      </c>
      <c r="U335" t="s">
        <v>119</v>
      </c>
      <c r="V335" t="s">
        <v>287</v>
      </c>
      <c r="W335" t="s">
        <v>39</v>
      </c>
      <c r="X335" t="s">
        <v>33</v>
      </c>
      <c r="Y335" t="s">
        <v>76</v>
      </c>
      <c r="Z335" t="s">
        <v>1833</v>
      </c>
    </row>
    <row r="336" spans="1:26" x14ac:dyDescent="0.3">
      <c r="A336" t="s">
        <v>1834</v>
      </c>
      <c r="B336" t="s">
        <v>1835</v>
      </c>
      <c r="C336" s="1" t="str">
        <f t="shared" si="53"/>
        <v>21:0401</v>
      </c>
      <c r="D336" s="1" t="str">
        <f t="shared" si="54"/>
        <v>21:0134</v>
      </c>
      <c r="E336" t="s">
        <v>1815</v>
      </c>
      <c r="F336" t="s">
        <v>1836</v>
      </c>
      <c r="H336">
        <v>56.963064199999998</v>
      </c>
      <c r="I336">
        <v>-109.56534670000001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18</v>
      </c>
      <c r="M336" t="s">
        <v>164</v>
      </c>
      <c r="N336">
        <v>335</v>
      </c>
      <c r="O336" t="s">
        <v>445</v>
      </c>
      <c r="P336" t="s">
        <v>72</v>
      </c>
      <c r="Q336" t="s">
        <v>33</v>
      </c>
      <c r="R336" t="s">
        <v>49</v>
      </c>
      <c r="S336" t="s">
        <v>49</v>
      </c>
      <c r="T336" t="s">
        <v>36</v>
      </c>
      <c r="U336" t="s">
        <v>235</v>
      </c>
      <c r="V336" t="s">
        <v>1014</v>
      </c>
      <c r="W336" t="s">
        <v>39</v>
      </c>
      <c r="X336" t="s">
        <v>33</v>
      </c>
      <c r="Y336" t="s">
        <v>76</v>
      </c>
      <c r="Z336" t="s">
        <v>1837</v>
      </c>
    </row>
    <row r="337" spans="1:26" x14ac:dyDescent="0.3">
      <c r="A337" t="s">
        <v>1838</v>
      </c>
      <c r="B337" t="s">
        <v>1839</v>
      </c>
      <c r="C337" s="1" t="str">
        <f t="shared" si="53"/>
        <v>21:0401</v>
      </c>
      <c r="D337" s="1" t="str">
        <f t="shared" si="54"/>
        <v>21:0134</v>
      </c>
      <c r="E337" t="s">
        <v>1840</v>
      </c>
      <c r="F337" t="s">
        <v>1841</v>
      </c>
      <c r="H337">
        <v>56.9467918</v>
      </c>
      <c r="I337">
        <v>-109.63415019999999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18</v>
      </c>
      <c r="M337" t="s">
        <v>70</v>
      </c>
      <c r="N337">
        <v>336</v>
      </c>
      <c r="O337" t="s">
        <v>110</v>
      </c>
      <c r="P337" t="s">
        <v>72</v>
      </c>
      <c r="Q337" t="s">
        <v>33</v>
      </c>
      <c r="R337" t="s">
        <v>49</v>
      </c>
      <c r="S337" t="s">
        <v>49</v>
      </c>
      <c r="T337" t="s">
        <v>36</v>
      </c>
      <c r="U337" t="s">
        <v>51</v>
      </c>
      <c r="V337" t="s">
        <v>745</v>
      </c>
      <c r="W337" t="s">
        <v>173</v>
      </c>
      <c r="X337" t="s">
        <v>33</v>
      </c>
      <c r="Y337" t="s">
        <v>71</v>
      </c>
      <c r="Z337" t="s">
        <v>1009</v>
      </c>
    </row>
    <row r="338" spans="1:26" x14ac:dyDescent="0.3">
      <c r="A338" t="s">
        <v>1842</v>
      </c>
      <c r="B338" t="s">
        <v>1843</v>
      </c>
      <c r="C338" s="1" t="str">
        <f t="shared" si="53"/>
        <v>21:0401</v>
      </c>
      <c r="D338" s="1" t="str">
        <f t="shared" si="54"/>
        <v>21:0134</v>
      </c>
      <c r="E338" t="s">
        <v>1844</v>
      </c>
      <c r="F338" t="s">
        <v>1845</v>
      </c>
      <c r="H338">
        <v>56.957714500000002</v>
      </c>
      <c r="I338">
        <v>-109.77154090000001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18</v>
      </c>
      <c r="M338" t="s">
        <v>82</v>
      </c>
      <c r="N338">
        <v>337</v>
      </c>
      <c r="O338" t="s">
        <v>852</v>
      </c>
      <c r="P338" t="s">
        <v>129</v>
      </c>
      <c r="Q338" t="s">
        <v>72</v>
      </c>
      <c r="R338" t="s">
        <v>190</v>
      </c>
      <c r="S338" t="s">
        <v>35</v>
      </c>
      <c r="T338" t="s">
        <v>36</v>
      </c>
      <c r="U338" t="s">
        <v>51</v>
      </c>
      <c r="V338" t="s">
        <v>64</v>
      </c>
      <c r="W338" t="s">
        <v>39</v>
      </c>
      <c r="X338" t="s">
        <v>33</v>
      </c>
      <c r="Y338" t="s">
        <v>280</v>
      </c>
      <c r="Z338" t="s">
        <v>440</v>
      </c>
    </row>
    <row r="339" spans="1:26" x14ac:dyDescent="0.3">
      <c r="A339" t="s">
        <v>1846</v>
      </c>
      <c r="B339" t="s">
        <v>1847</v>
      </c>
      <c r="C339" s="1" t="str">
        <f t="shared" si="53"/>
        <v>21:0401</v>
      </c>
      <c r="D339" s="1" t="str">
        <f>HYPERLINK("http://geochem.nrcan.gc.ca/cdogs/content/svy/svy_e.htm", "")</f>
        <v/>
      </c>
      <c r="G339" s="1" t="str">
        <f>HYPERLINK("http://geochem.nrcan.gc.ca/cdogs/content/cr_/cr_00022_e.htm", "22")</f>
        <v>22</v>
      </c>
      <c r="J339" t="s">
        <v>197</v>
      </c>
      <c r="K339" t="s">
        <v>198</v>
      </c>
      <c r="L339">
        <v>18</v>
      </c>
      <c r="M339" t="s">
        <v>199</v>
      </c>
      <c r="N339">
        <v>338</v>
      </c>
      <c r="O339" t="s">
        <v>266</v>
      </c>
      <c r="P339" t="s">
        <v>53</v>
      </c>
      <c r="Q339" t="s">
        <v>240</v>
      </c>
      <c r="R339" t="s">
        <v>48</v>
      </c>
      <c r="S339" t="s">
        <v>62</v>
      </c>
      <c r="T339" t="s">
        <v>36</v>
      </c>
      <c r="U339" t="s">
        <v>1848</v>
      </c>
      <c r="V339" t="s">
        <v>288</v>
      </c>
      <c r="W339" t="s">
        <v>34</v>
      </c>
      <c r="X339" t="s">
        <v>50</v>
      </c>
      <c r="Y339" t="s">
        <v>280</v>
      </c>
      <c r="Z339" t="s">
        <v>1849</v>
      </c>
    </row>
    <row r="340" spans="1:26" x14ac:dyDescent="0.3">
      <c r="A340" t="s">
        <v>1850</v>
      </c>
      <c r="B340" t="s">
        <v>1851</v>
      </c>
      <c r="C340" s="1" t="str">
        <f t="shared" si="53"/>
        <v>21:0401</v>
      </c>
      <c r="D340" s="1" t="str">
        <f t="shared" ref="D340:D362" si="57">HYPERLINK("http://geochem.nrcan.gc.ca/cdogs/content/svy/svy210134_e.htm", "21:0134")</f>
        <v>21:0134</v>
      </c>
      <c r="E340" t="s">
        <v>1852</v>
      </c>
      <c r="F340" t="s">
        <v>1853</v>
      </c>
      <c r="H340">
        <v>56.979179999999999</v>
      </c>
      <c r="I340">
        <v>-109.79299709999999</v>
      </c>
      <c r="J340" s="1" t="str">
        <f t="shared" ref="J340:J362" si="58">HYPERLINK("http://geochem.nrcan.gc.ca/cdogs/content/kwd/kwd020027_e.htm", "NGR lake sediment grab sample")</f>
        <v>NGR lake sediment grab sample</v>
      </c>
      <c r="K340" s="1" t="str">
        <f t="shared" ref="K340:K362" si="59">HYPERLINK("http://geochem.nrcan.gc.ca/cdogs/content/kwd/kwd080006_e.htm", "&lt;177 micron (NGR)")</f>
        <v>&lt;177 micron (NGR)</v>
      </c>
      <c r="L340">
        <v>18</v>
      </c>
      <c r="M340" t="s">
        <v>91</v>
      </c>
      <c r="N340">
        <v>339</v>
      </c>
      <c r="O340" t="s">
        <v>346</v>
      </c>
      <c r="P340" t="s">
        <v>72</v>
      </c>
      <c r="Q340" t="s">
        <v>73</v>
      </c>
      <c r="R340" t="s">
        <v>72</v>
      </c>
      <c r="S340" t="s">
        <v>33</v>
      </c>
      <c r="T340" t="s">
        <v>36</v>
      </c>
      <c r="U340" t="s">
        <v>220</v>
      </c>
      <c r="V340" t="s">
        <v>1407</v>
      </c>
      <c r="W340" t="s">
        <v>173</v>
      </c>
      <c r="X340" t="s">
        <v>140</v>
      </c>
      <c r="Y340" t="s">
        <v>48</v>
      </c>
      <c r="Z340" t="s">
        <v>803</v>
      </c>
    </row>
    <row r="341" spans="1:26" x14ac:dyDescent="0.3">
      <c r="A341" t="s">
        <v>1854</v>
      </c>
      <c r="B341" t="s">
        <v>1855</v>
      </c>
      <c r="C341" s="1" t="str">
        <f t="shared" si="53"/>
        <v>21:0401</v>
      </c>
      <c r="D341" s="1" t="str">
        <f t="shared" si="57"/>
        <v>21:0134</v>
      </c>
      <c r="E341" t="s">
        <v>1856</v>
      </c>
      <c r="F341" t="s">
        <v>1857</v>
      </c>
      <c r="H341">
        <v>56.982432600000003</v>
      </c>
      <c r="I341">
        <v>-109.7357422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100</v>
      </c>
      <c r="N341">
        <v>340</v>
      </c>
      <c r="O341" t="s">
        <v>239</v>
      </c>
      <c r="P341" t="s">
        <v>140</v>
      </c>
      <c r="Q341" t="s">
        <v>33</v>
      </c>
      <c r="R341" t="s">
        <v>35</v>
      </c>
      <c r="S341" t="s">
        <v>73</v>
      </c>
      <c r="T341" t="s">
        <v>36</v>
      </c>
      <c r="U341" t="s">
        <v>119</v>
      </c>
      <c r="V341" t="s">
        <v>64</v>
      </c>
      <c r="W341" t="s">
        <v>39</v>
      </c>
      <c r="X341" t="s">
        <v>72</v>
      </c>
      <c r="Y341" t="s">
        <v>122</v>
      </c>
      <c r="Z341" t="s">
        <v>1858</v>
      </c>
    </row>
    <row r="342" spans="1:26" x14ac:dyDescent="0.3">
      <c r="A342" t="s">
        <v>1859</v>
      </c>
      <c r="B342" t="s">
        <v>1860</v>
      </c>
      <c r="C342" s="1" t="str">
        <f t="shared" si="53"/>
        <v>21:0401</v>
      </c>
      <c r="D342" s="1" t="str">
        <f t="shared" si="57"/>
        <v>21:0134</v>
      </c>
      <c r="E342" t="s">
        <v>1861</v>
      </c>
      <c r="F342" t="s">
        <v>1862</v>
      </c>
      <c r="H342">
        <v>56.983764499999999</v>
      </c>
      <c r="I342">
        <v>-109.6684731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109</v>
      </c>
      <c r="N342">
        <v>341</v>
      </c>
      <c r="O342" t="s">
        <v>32</v>
      </c>
      <c r="P342" t="s">
        <v>49</v>
      </c>
      <c r="Q342" t="s">
        <v>33</v>
      </c>
      <c r="R342" t="s">
        <v>73</v>
      </c>
      <c r="S342" t="s">
        <v>73</v>
      </c>
      <c r="T342" t="s">
        <v>36</v>
      </c>
      <c r="U342" t="s">
        <v>302</v>
      </c>
      <c r="V342" t="s">
        <v>64</v>
      </c>
      <c r="W342" t="s">
        <v>39</v>
      </c>
      <c r="X342" t="s">
        <v>33</v>
      </c>
      <c r="Y342" t="s">
        <v>48</v>
      </c>
      <c r="Z342" t="s">
        <v>1470</v>
      </c>
    </row>
    <row r="343" spans="1:26" x14ac:dyDescent="0.3">
      <c r="A343" t="s">
        <v>1863</v>
      </c>
      <c r="B343" t="s">
        <v>1864</v>
      </c>
      <c r="C343" s="1" t="str">
        <f t="shared" si="53"/>
        <v>21:0401</v>
      </c>
      <c r="D343" s="1" t="str">
        <f t="shared" si="57"/>
        <v>21:0134</v>
      </c>
      <c r="E343" t="s">
        <v>1865</v>
      </c>
      <c r="F343" t="s">
        <v>1866</v>
      </c>
      <c r="H343">
        <v>56.9783252</v>
      </c>
      <c r="I343">
        <v>-109.6257883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118</v>
      </c>
      <c r="N343">
        <v>342</v>
      </c>
      <c r="O343" t="s">
        <v>192</v>
      </c>
      <c r="P343" t="s">
        <v>72</v>
      </c>
      <c r="Q343" t="s">
        <v>33</v>
      </c>
      <c r="R343" t="s">
        <v>72</v>
      </c>
      <c r="S343" t="s">
        <v>33</v>
      </c>
      <c r="T343" t="s">
        <v>36</v>
      </c>
      <c r="U343" t="s">
        <v>272</v>
      </c>
      <c r="V343" t="s">
        <v>1300</v>
      </c>
      <c r="W343" t="s">
        <v>39</v>
      </c>
      <c r="X343" t="s">
        <v>35</v>
      </c>
      <c r="Y343" t="s">
        <v>76</v>
      </c>
      <c r="Z343" t="s">
        <v>470</v>
      </c>
    </row>
    <row r="344" spans="1:26" x14ac:dyDescent="0.3">
      <c r="A344" t="s">
        <v>1867</v>
      </c>
      <c r="B344" t="s">
        <v>1868</v>
      </c>
      <c r="C344" s="1" t="str">
        <f t="shared" si="53"/>
        <v>21:0401</v>
      </c>
      <c r="D344" s="1" t="str">
        <f t="shared" si="57"/>
        <v>21:0134</v>
      </c>
      <c r="E344" t="s">
        <v>1869</v>
      </c>
      <c r="F344" t="s">
        <v>1870</v>
      </c>
      <c r="H344">
        <v>56.984337799999999</v>
      </c>
      <c r="I344">
        <v>-109.5864818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128</v>
      </c>
      <c r="N344">
        <v>343</v>
      </c>
      <c r="O344" t="s">
        <v>549</v>
      </c>
      <c r="P344" t="s">
        <v>48</v>
      </c>
      <c r="Q344" t="s">
        <v>33</v>
      </c>
      <c r="R344" t="s">
        <v>180</v>
      </c>
      <c r="S344" t="s">
        <v>35</v>
      </c>
      <c r="T344" t="s">
        <v>36</v>
      </c>
      <c r="U344" t="s">
        <v>1270</v>
      </c>
      <c r="V344" t="s">
        <v>94</v>
      </c>
      <c r="W344" t="s">
        <v>39</v>
      </c>
      <c r="X344" t="s">
        <v>73</v>
      </c>
      <c r="Y344" t="s">
        <v>280</v>
      </c>
      <c r="Z344" t="s">
        <v>350</v>
      </c>
    </row>
    <row r="345" spans="1:26" x14ac:dyDescent="0.3">
      <c r="A345" t="s">
        <v>1871</v>
      </c>
      <c r="B345" t="s">
        <v>1872</v>
      </c>
      <c r="C345" s="1" t="str">
        <f t="shared" si="53"/>
        <v>21:0401</v>
      </c>
      <c r="D345" s="1" t="str">
        <f t="shared" si="57"/>
        <v>21:0134</v>
      </c>
      <c r="E345" t="s">
        <v>1873</v>
      </c>
      <c r="F345" t="s">
        <v>1874</v>
      </c>
      <c r="H345">
        <v>57.474896200000003</v>
      </c>
      <c r="I345">
        <v>-108.9705494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19</v>
      </c>
      <c r="M345" t="s">
        <v>30</v>
      </c>
      <c r="N345">
        <v>344</v>
      </c>
      <c r="O345" t="s">
        <v>219</v>
      </c>
      <c r="P345" t="s">
        <v>32</v>
      </c>
      <c r="Q345" t="s">
        <v>33</v>
      </c>
      <c r="R345" t="s">
        <v>34</v>
      </c>
      <c r="S345" t="s">
        <v>140</v>
      </c>
      <c r="T345" t="s">
        <v>36</v>
      </c>
      <c r="U345" t="s">
        <v>669</v>
      </c>
      <c r="V345" t="s">
        <v>34</v>
      </c>
      <c r="W345" t="s">
        <v>39</v>
      </c>
      <c r="X345" t="s">
        <v>33</v>
      </c>
      <c r="Y345" t="s">
        <v>149</v>
      </c>
      <c r="Z345" t="s">
        <v>568</v>
      </c>
    </row>
    <row r="346" spans="1:26" x14ac:dyDescent="0.3">
      <c r="A346" t="s">
        <v>1875</v>
      </c>
      <c r="B346" t="s">
        <v>1876</v>
      </c>
      <c r="C346" s="1" t="str">
        <f t="shared" si="53"/>
        <v>21:0401</v>
      </c>
      <c r="D346" s="1" t="str">
        <f t="shared" si="57"/>
        <v>21:0134</v>
      </c>
      <c r="E346" t="s">
        <v>1877</v>
      </c>
      <c r="F346" t="s">
        <v>1878</v>
      </c>
      <c r="H346">
        <v>57.357166499999998</v>
      </c>
      <c r="I346">
        <v>-108.9558371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19</v>
      </c>
      <c r="M346" t="s">
        <v>46</v>
      </c>
      <c r="N346">
        <v>345</v>
      </c>
      <c r="O346" t="s">
        <v>318</v>
      </c>
      <c r="P346" t="s">
        <v>50</v>
      </c>
      <c r="Q346" t="s">
        <v>33</v>
      </c>
      <c r="R346" t="s">
        <v>62</v>
      </c>
      <c r="S346" t="s">
        <v>72</v>
      </c>
      <c r="T346" t="s">
        <v>36</v>
      </c>
      <c r="U346" t="s">
        <v>1327</v>
      </c>
      <c r="V346" t="s">
        <v>1879</v>
      </c>
      <c r="W346" t="s">
        <v>39</v>
      </c>
      <c r="X346" t="s">
        <v>33</v>
      </c>
      <c r="Y346" t="s">
        <v>280</v>
      </c>
      <c r="Z346" t="s">
        <v>1880</v>
      </c>
    </row>
    <row r="347" spans="1:26" x14ac:dyDescent="0.3">
      <c r="A347" t="s">
        <v>1881</v>
      </c>
      <c r="B347" t="s">
        <v>1882</v>
      </c>
      <c r="C347" s="1" t="str">
        <f t="shared" si="53"/>
        <v>21:0401</v>
      </c>
      <c r="D347" s="1" t="str">
        <f t="shared" si="57"/>
        <v>21:0134</v>
      </c>
      <c r="E347" t="s">
        <v>1883</v>
      </c>
      <c r="F347" t="s">
        <v>1884</v>
      </c>
      <c r="H347">
        <v>57.408305599999998</v>
      </c>
      <c r="I347">
        <v>-108.94889310000001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19</v>
      </c>
      <c r="M347" t="s">
        <v>59</v>
      </c>
      <c r="N347">
        <v>346</v>
      </c>
      <c r="O347" t="s">
        <v>663</v>
      </c>
      <c r="P347" t="s">
        <v>140</v>
      </c>
      <c r="Q347" t="s">
        <v>33</v>
      </c>
      <c r="R347" t="s">
        <v>140</v>
      </c>
      <c r="S347" t="s">
        <v>50</v>
      </c>
      <c r="T347" t="s">
        <v>36</v>
      </c>
      <c r="U347" t="s">
        <v>657</v>
      </c>
      <c r="V347" t="s">
        <v>1456</v>
      </c>
      <c r="W347" t="s">
        <v>39</v>
      </c>
      <c r="X347" t="s">
        <v>33</v>
      </c>
      <c r="Y347" t="s">
        <v>48</v>
      </c>
      <c r="Z347" t="s">
        <v>1530</v>
      </c>
    </row>
    <row r="348" spans="1:26" x14ac:dyDescent="0.3">
      <c r="A348" t="s">
        <v>1885</v>
      </c>
      <c r="B348" t="s">
        <v>1886</v>
      </c>
      <c r="C348" s="1" t="str">
        <f t="shared" si="53"/>
        <v>21:0401</v>
      </c>
      <c r="D348" s="1" t="str">
        <f t="shared" si="57"/>
        <v>21:0134</v>
      </c>
      <c r="E348" t="s">
        <v>1887</v>
      </c>
      <c r="F348" t="s">
        <v>1888</v>
      </c>
      <c r="H348">
        <v>57.4081452</v>
      </c>
      <c r="I348">
        <v>-108.9800853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70</v>
      </c>
      <c r="N348">
        <v>347</v>
      </c>
      <c r="O348" t="s">
        <v>410</v>
      </c>
      <c r="P348" t="s">
        <v>192</v>
      </c>
      <c r="Q348" t="s">
        <v>33</v>
      </c>
      <c r="R348" t="s">
        <v>550</v>
      </c>
      <c r="S348" t="s">
        <v>180</v>
      </c>
      <c r="T348" t="s">
        <v>36</v>
      </c>
      <c r="U348" t="s">
        <v>1052</v>
      </c>
      <c r="V348" t="s">
        <v>1889</v>
      </c>
      <c r="W348" t="s">
        <v>39</v>
      </c>
      <c r="X348" t="s">
        <v>33</v>
      </c>
      <c r="Y348" t="s">
        <v>1722</v>
      </c>
      <c r="Z348" t="s">
        <v>420</v>
      </c>
    </row>
    <row r="349" spans="1:26" x14ac:dyDescent="0.3">
      <c r="A349" t="s">
        <v>1890</v>
      </c>
      <c r="B349" t="s">
        <v>1891</v>
      </c>
      <c r="C349" s="1" t="str">
        <f t="shared" si="53"/>
        <v>21:0401</v>
      </c>
      <c r="D349" s="1" t="str">
        <f t="shared" si="57"/>
        <v>21:0134</v>
      </c>
      <c r="E349" t="s">
        <v>1892</v>
      </c>
      <c r="F349" t="s">
        <v>1893</v>
      </c>
      <c r="H349">
        <v>57.417248999999998</v>
      </c>
      <c r="I349">
        <v>-108.9774025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82</v>
      </c>
      <c r="N349">
        <v>348</v>
      </c>
      <c r="O349" t="s">
        <v>219</v>
      </c>
      <c r="P349" t="s">
        <v>48</v>
      </c>
      <c r="Q349" t="s">
        <v>33</v>
      </c>
      <c r="R349" t="s">
        <v>158</v>
      </c>
      <c r="S349" t="s">
        <v>34</v>
      </c>
      <c r="T349" t="s">
        <v>36</v>
      </c>
      <c r="U349" t="s">
        <v>1626</v>
      </c>
      <c r="V349" t="s">
        <v>1894</v>
      </c>
      <c r="W349" t="s">
        <v>39</v>
      </c>
      <c r="X349" t="s">
        <v>33</v>
      </c>
      <c r="Y349" t="s">
        <v>119</v>
      </c>
      <c r="Z349" t="s">
        <v>1895</v>
      </c>
    </row>
    <row r="350" spans="1:26" x14ac:dyDescent="0.3">
      <c r="A350" t="s">
        <v>1896</v>
      </c>
      <c r="B350" t="s">
        <v>1897</v>
      </c>
      <c r="C350" s="1" t="str">
        <f t="shared" si="53"/>
        <v>21:0401</v>
      </c>
      <c r="D350" s="1" t="str">
        <f t="shared" si="57"/>
        <v>21:0134</v>
      </c>
      <c r="E350" t="s">
        <v>1898</v>
      </c>
      <c r="F350" t="s">
        <v>1899</v>
      </c>
      <c r="H350">
        <v>57.4312726</v>
      </c>
      <c r="I350">
        <v>-108.9269675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91</v>
      </c>
      <c r="N350">
        <v>349</v>
      </c>
      <c r="O350" t="s">
        <v>369</v>
      </c>
      <c r="P350" t="s">
        <v>48</v>
      </c>
      <c r="Q350" t="s">
        <v>33</v>
      </c>
      <c r="R350" t="s">
        <v>50</v>
      </c>
      <c r="S350" t="s">
        <v>35</v>
      </c>
      <c r="T350" t="s">
        <v>36</v>
      </c>
      <c r="U350" t="s">
        <v>985</v>
      </c>
      <c r="V350" t="s">
        <v>1900</v>
      </c>
      <c r="W350" t="s">
        <v>39</v>
      </c>
      <c r="X350" t="s">
        <v>33</v>
      </c>
      <c r="Y350" t="s">
        <v>48</v>
      </c>
      <c r="Z350" t="s">
        <v>1635</v>
      </c>
    </row>
    <row r="351" spans="1:26" x14ac:dyDescent="0.3">
      <c r="A351" t="s">
        <v>1901</v>
      </c>
      <c r="B351" t="s">
        <v>1902</v>
      </c>
      <c r="C351" s="1" t="str">
        <f t="shared" si="53"/>
        <v>21:0401</v>
      </c>
      <c r="D351" s="1" t="str">
        <f t="shared" si="57"/>
        <v>21:0134</v>
      </c>
      <c r="E351" t="s">
        <v>1903</v>
      </c>
      <c r="F351" t="s">
        <v>1904</v>
      </c>
      <c r="H351">
        <v>57.457568500000001</v>
      </c>
      <c r="I351">
        <v>-108.9475528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148</v>
      </c>
      <c r="N351">
        <v>350</v>
      </c>
      <c r="O351" t="s">
        <v>509</v>
      </c>
      <c r="P351" t="s">
        <v>48</v>
      </c>
      <c r="Q351" t="s">
        <v>33</v>
      </c>
      <c r="R351" t="s">
        <v>34</v>
      </c>
      <c r="S351" t="s">
        <v>62</v>
      </c>
      <c r="T351" t="s">
        <v>36</v>
      </c>
      <c r="U351" t="s">
        <v>1227</v>
      </c>
      <c r="V351" t="s">
        <v>614</v>
      </c>
      <c r="W351" t="s">
        <v>39</v>
      </c>
      <c r="X351" t="s">
        <v>33</v>
      </c>
      <c r="Y351" t="s">
        <v>53</v>
      </c>
      <c r="Z351" t="s">
        <v>1211</v>
      </c>
    </row>
    <row r="352" spans="1:26" x14ac:dyDescent="0.3">
      <c r="A352" t="s">
        <v>1905</v>
      </c>
      <c r="B352" t="s">
        <v>1906</v>
      </c>
      <c r="C352" s="1" t="str">
        <f t="shared" si="53"/>
        <v>21:0401</v>
      </c>
      <c r="D352" s="1" t="str">
        <f t="shared" si="57"/>
        <v>21:0134</v>
      </c>
      <c r="E352" t="s">
        <v>1873</v>
      </c>
      <c r="F352" t="s">
        <v>1907</v>
      </c>
      <c r="H352">
        <v>57.474896200000003</v>
      </c>
      <c r="I352">
        <v>-108.9705494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157</v>
      </c>
      <c r="N352">
        <v>351</v>
      </c>
      <c r="O352" t="s">
        <v>235</v>
      </c>
      <c r="P352" t="s">
        <v>32</v>
      </c>
      <c r="Q352" t="s">
        <v>33</v>
      </c>
      <c r="R352" t="s">
        <v>34</v>
      </c>
      <c r="S352" t="s">
        <v>140</v>
      </c>
      <c r="T352" t="s">
        <v>36</v>
      </c>
      <c r="U352" t="s">
        <v>669</v>
      </c>
      <c r="V352" t="s">
        <v>1908</v>
      </c>
      <c r="W352" t="s">
        <v>39</v>
      </c>
      <c r="X352" t="s">
        <v>33</v>
      </c>
      <c r="Y352" t="s">
        <v>149</v>
      </c>
      <c r="Z352" t="s">
        <v>1895</v>
      </c>
    </row>
    <row r="353" spans="1:26" x14ac:dyDescent="0.3">
      <c r="A353" t="s">
        <v>1909</v>
      </c>
      <c r="B353" t="s">
        <v>1910</v>
      </c>
      <c r="C353" s="1" t="str">
        <f t="shared" si="53"/>
        <v>21:0401</v>
      </c>
      <c r="D353" s="1" t="str">
        <f t="shared" si="57"/>
        <v>21:0134</v>
      </c>
      <c r="E353" t="s">
        <v>1873</v>
      </c>
      <c r="F353" t="s">
        <v>1911</v>
      </c>
      <c r="H353">
        <v>57.474896200000003</v>
      </c>
      <c r="I353">
        <v>-108.9705494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164</v>
      </c>
      <c r="N353">
        <v>352</v>
      </c>
      <c r="O353" t="s">
        <v>1165</v>
      </c>
      <c r="P353" t="s">
        <v>32</v>
      </c>
      <c r="Q353" t="s">
        <v>33</v>
      </c>
      <c r="R353" t="s">
        <v>190</v>
      </c>
      <c r="S353" t="s">
        <v>140</v>
      </c>
      <c r="T353" t="s">
        <v>36</v>
      </c>
      <c r="U353" t="s">
        <v>1912</v>
      </c>
      <c r="V353" t="s">
        <v>1913</v>
      </c>
      <c r="W353" t="s">
        <v>39</v>
      </c>
      <c r="X353" t="s">
        <v>33</v>
      </c>
      <c r="Y353" t="s">
        <v>149</v>
      </c>
      <c r="Z353" t="s">
        <v>295</v>
      </c>
    </row>
    <row r="354" spans="1:26" x14ac:dyDescent="0.3">
      <c r="A354" t="s">
        <v>1914</v>
      </c>
      <c r="B354" t="s">
        <v>1915</v>
      </c>
      <c r="C354" s="1" t="str">
        <f t="shared" si="53"/>
        <v>21:0401</v>
      </c>
      <c r="D354" s="1" t="str">
        <f t="shared" si="57"/>
        <v>21:0134</v>
      </c>
      <c r="E354" t="s">
        <v>1916</v>
      </c>
      <c r="F354" t="s">
        <v>1917</v>
      </c>
      <c r="H354">
        <v>57.482691000000003</v>
      </c>
      <c r="I354">
        <v>-108.9932893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100</v>
      </c>
      <c r="N354">
        <v>353</v>
      </c>
      <c r="O354" t="s">
        <v>104</v>
      </c>
      <c r="P354" t="s">
        <v>48</v>
      </c>
      <c r="Q354" t="s">
        <v>33</v>
      </c>
      <c r="R354" t="s">
        <v>140</v>
      </c>
      <c r="S354" t="s">
        <v>62</v>
      </c>
      <c r="T354" t="s">
        <v>36</v>
      </c>
      <c r="U354" t="s">
        <v>1221</v>
      </c>
      <c r="V354" t="s">
        <v>48</v>
      </c>
      <c r="W354" t="s">
        <v>39</v>
      </c>
      <c r="X354" t="s">
        <v>33</v>
      </c>
      <c r="Y354" t="s">
        <v>152</v>
      </c>
      <c r="Z354" t="s">
        <v>1541</v>
      </c>
    </row>
    <row r="355" spans="1:26" x14ac:dyDescent="0.3">
      <c r="A355" t="s">
        <v>1918</v>
      </c>
      <c r="B355" t="s">
        <v>1919</v>
      </c>
      <c r="C355" s="1" t="str">
        <f t="shared" si="53"/>
        <v>21:0401</v>
      </c>
      <c r="D355" s="1" t="str">
        <f t="shared" si="57"/>
        <v>21:0134</v>
      </c>
      <c r="E355" t="s">
        <v>1920</v>
      </c>
      <c r="F355" t="s">
        <v>1921</v>
      </c>
      <c r="H355">
        <v>57.524479700000001</v>
      </c>
      <c r="I355">
        <v>-108.9948869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109</v>
      </c>
      <c r="N355">
        <v>354</v>
      </c>
      <c r="O355" t="s">
        <v>410</v>
      </c>
      <c r="P355" t="s">
        <v>140</v>
      </c>
      <c r="Q355" t="s">
        <v>33</v>
      </c>
      <c r="R355" t="s">
        <v>180</v>
      </c>
      <c r="S355" t="s">
        <v>50</v>
      </c>
      <c r="T355" t="s">
        <v>36</v>
      </c>
      <c r="U355" t="s">
        <v>316</v>
      </c>
      <c r="V355" t="s">
        <v>1922</v>
      </c>
      <c r="W355" t="s">
        <v>39</v>
      </c>
      <c r="X355" t="s">
        <v>33</v>
      </c>
      <c r="Y355" t="s">
        <v>53</v>
      </c>
      <c r="Z355" t="s">
        <v>1237</v>
      </c>
    </row>
    <row r="356" spans="1:26" x14ac:dyDescent="0.3">
      <c r="A356" t="s">
        <v>1923</v>
      </c>
      <c r="B356" t="s">
        <v>1924</v>
      </c>
      <c r="C356" s="1" t="str">
        <f t="shared" si="53"/>
        <v>21:0401</v>
      </c>
      <c r="D356" s="1" t="str">
        <f t="shared" si="57"/>
        <v>21:0134</v>
      </c>
      <c r="E356" t="s">
        <v>1925</v>
      </c>
      <c r="F356" t="s">
        <v>1926</v>
      </c>
      <c r="H356">
        <v>57.555043300000001</v>
      </c>
      <c r="I356">
        <v>-109.0127993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118</v>
      </c>
      <c r="N356">
        <v>355</v>
      </c>
      <c r="O356" t="s">
        <v>261</v>
      </c>
      <c r="P356" t="s">
        <v>61</v>
      </c>
      <c r="Q356" t="s">
        <v>33</v>
      </c>
      <c r="R356" t="s">
        <v>1494</v>
      </c>
      <c r="S356" t="s">
        <v>61</v>
      </c>
      <c r="T356" t="s">
        <v>36</v>
      </c>
      <c r="U356" t="s">
        <v>255</v>
      </c>
      <c r="V356" t="s">
        <v>1889</v>
      </c>
      <c r="W356" t="s">
        <v>39</v>
      </c>
      <c r="X356" t="s">
        <v>49</v>
      </c>
      <c r="Y356" t="s">
        <v>280</v>
      </c>
      <c r="Z356" t="s">
        <v>1927</v>
      </c>
    </row>
    <row r="357" spans="1:26" x14ac:dyDescent="0.3">
      <c r="A357" t="s">
        <v>1928</v>
      </c>
      <c r="B357" t="s">
        <v>1929</v>
      </c>
      <c r="C357" s="1" t="str">
        <f t="shared" si="53"/>
        <v>21:0401</v>
      </c>
      <c r="D357" s="1" t="str">
        <f t="shared" si="57"/>
        <v>21:0134</v>
      </c>
      <c r="E357" t="s">
        <v>1930</v>
      </c>
      <c r="F357" t="s">
        <v>1931</v>
      </c>
      <c r="H357">
        <v>57.579258899999999</v>
      </c>
      <c r="I357">
        <v>-109.02256989999999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128</v>
      </c>
      <c r="N357">
        <v>356</v>
      </c>
      <c r="O357" t="s">
        <v>266</v>
      </c>
      <c r="P357" t="s">
        <v>32</v>
      </c>
      <c r="Q357" t="s">
        <v>73</v>
      </c>
      <c r="R357" t="s">
        <v>61</v>
      </c>
      <c r="S357" t="s">
        <v>50</v>
      </c>
      <c r="T357" t="s">
        <v>36</v>
      </c>
      <c r="U357" t="s">
        <v>193</v>
      </c>
      <c r="V357" t="s">
        <v>831</v>
      </c>
      <c r="W357" t="s">
        <v>39</v>
      </c>
      <c r="X357" t="s">
        <v>33</v>
      </c>
      <c r="Y357" t="s">
        <v>280</v>
      </c>
      <c r="Z357" t="s">
        <v>413</v>
      </c>
    </row>
    <row r="358" spans="1:26" x14ac:dyDescent="0.3">
      <c r="A358" t="s">
        <v>1932</v>
      </c>
      <c r="B358" t="s">
        <v>1933</v>
      </c>
      <c r="C358" s="1" t="str">
        <f t="shared" si="53"/>
        <v>21:0401</v>
      </c>
      <c r="D358" s="1" t="str">
        <f t="shared" si="57"/>
        <v>21:0134</v>
      </c>
      <c r="E358" t="s">
        <v>1934</v>
      </c>
      <c r="F358" t="s">
        <v>1935</v>
      </c>
      <c r="H358">
        <v>57.5953613</v>
      </c>
      <c r="I358">
        <v>-108.9460918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138</v>
      </c>
      <c r="N358">
        <v>357</v>
      </c>
      <c r="O358" t="s">
        <v>830</v>
      </c>
      <c r="P358" t="s">
        <v>48</v>
      </c>
      <c r="Q358" t="s">
        <v>33</v>
      </c>
      <c r="R358" t="s">
        <v>192</v>
      </c>
      <c r="S358" t="s">
        <v>62</v>
      </c>
      <c r="T358" t="s">
        <v>36</v>
      </c>
      <c r="U358" t="s">
        <v>1936</v>
      </c>
      <c r="V358" t="s">
        <v>1937</v>
      </c>
      <c r="W358" t="s">
        <v>73</v>
      </c>
      <c r="X358" t="s">
        <v>33</v>
      </c>
      <c r="Y358" t="s">
        <v>326</v>
      </c>
      <c r="Z358" t="s">
        <v>1938</v>
      </c>
    </row>
    <row r="359" spans="1:26" x14ac:dyDescent="0.3">
      <c r="A359" t="s">
        <v>1939</v>
      </c>
      <c r="B359" t="s">
        <v>1940</v>
      </c>
      <c r="C359" s="1" t="str">
        <f t="shared" si="53"/>
        <v>21:0401</v>
      </c>
      <c r="D359" s="1" t="str">
        <f t="shared" si="57"/>
        <v>21:0134</v>
      </c>
      <c r="E359" t="s">
        <v>1941</v>
      </c>
      <c r="F359" t="s">
        <v>1942</v>
      </c>
      <c r="H359">
        <v>57.613066199999999</v>
      </c>
      <c r="I359">
        <v>-108.985978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170</v>
      </c>
      <c r="N359">
        <v>358</v>
      </c>
      <c r="O359" t="s">
        <v>219</v>
      </c>
      <c r="P359" t="s">
        <v>34</v>
      </c>
      <c r="Q359" t="s">
        <v>33</v>
      </c>
      <c r="R359" t="s">
        <v>50</v>
      </c>
      <c r="S359" t="s">
        <v>73</v>
      </c>
      <c r="T359" t="s">
        <v>36</v>
      </c>
      <c r="U359" t="s">
        <v>63</v>
      </c>
      <c r="V359" t="s">
        <v>517</v>
      </c>
      <c r="W359" t="s">
        <v>39</v>
      </c>
      <c r="X359" t="s">
        <v>33</v>
      </c>
      <c r="Y359" t="s">
        <v>326</v>
      </c>
      <c r="Z359" t="s">
        <v>152</v>
      </c>
    </row>
    <row r="360" spans="1:26" x14ac:dyDescent="0.3">
      <c r="A360" t="s">
        <v>1943</v>
      </c>
      <c r="B360" t="s">
        <v>1944</v>
      </c>
      <c r="C360" s="1" t="str">
        <f t="shared" si="53"/>
        <v>21:0401</v>
      </c>
      <c r="D360" s="1" t="str">
        <f t="shared" si="57"/>
        <v>21:0134</v>
      </c>
      <c r="E360" t="s">
        <v>1945</v>
      </c>
      <c r="F360" t="s">
        <v>1946</v>
      </c>
      <c r="H360">
        <v>57.641609899999999</v>
      </c>
      <c r="I360">
        <v>-108.988704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19</v>
      </c>
      <c r="M360" t="s">
        <v>179</v>
      </c>
      <c r="N360">
        <v>359</v>
      </c>
      <c r="O360" t="s">
        <v>261</v>
      </c>
      <c r="P360" t="s">
        <v>34</v>
      </c>
      <c r="Q360" t="s">
        <v>33</v>
      </c>
      <c r="R360" t="s">
        <v>50</v>
      </c>
      <c r="S360" t="s">
        <v>72</v>
      </c>
      <c r="T360" t="s">
        <v>36</v>
      </c>
      <c r="U360" t="s">
        <v>119</v>
      </c>
      <c r="V360" t="s">
        <v>797</v>
      </c>
      <c r="W360" t="s">
        <v>39</v>
      </c>
      <c r="X360" t="s">
        <v>33</v>
      </c>
      <c r="Y360" t="s">
        <v>53</v>
      </c>
      <c r="Z360" t="s">
        <v>413</v>
      </c>
    </row>
    <row r="361" spans="1:26" x14ac:dyDescent="0.3">
      <c r="A361" t="s">
        <v>1947</v>
      </c>
      <c r="B361" t="s">
        <v>1948</v>
      </c>
      <c r="C361" s="1" t="str">
        <f t="shared" si="53"/>
        <v>21:0401</v>
      </c>
      <c r="D361" s="1" t="str">
        <f t="shared" si="57"/>
        <v>21:0134</v>
      </c>
      <c r="E361" t="s">
        <v>1949</v>
      </c>
      <c r="F361" t="s">
        <v>1950</v>
      </c>
      <c r="H361">
        <v>57.620292900000003</v>
      </c>
      <c r="I361">
        <v>-108.936581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19</v>
      </c>
      <c r="M361" t="s">
        <v>188</v>
      </c>
      <c r="N361">
        <v>360</v>
      </c>
      <c r="O361" t="s">
        <v>266</v>
      </c>
      <c r="P361" t="s">
        <v>48</v>
      </c>
      <c r="Q361" t="s">
        <v>33</v>
      </c>
      <c r="R361" t="s">
        <v>73</v>
      </c>
      <c r="S361" t="s">
        <v>33</v>
      </c>
      <c r="T361" t="s">
        <v>36</v>
      </c>
      <c r="U361" t="s">
        <v>74</v>
      </c>
      <c r="V361" t="s">
        <v>1014</v>
      </c>
      <c r="W361" t="s">
        <v>39</v>
      </c>
      <c r="X361" t="s">
        <v>33</v>
      </c>
      <c r="Y361" t="s">
        <v>48</v>
      </c>
      <c r="Z361" t="s">
        <v>1951</v>
      </c>
    </row>
    <row r="362" spans="1:26" x14ac:dyDescent="0.3">
      <c r="A362" t="s">
        <v>1952</v>
      </c>
      <c r="B362" t="s">
        <v>1953</v>
      </c>
      <c r="C362" s="1" t="str">
        <f t="shared" si="53"/>
        <v>21:0401</v>
      </c>
      <c r="D362" s="1" t="str">
        <f t="shared" si="57"/>
        <v>21:0134</v>
      </c>
      <c r="E362" t="s">
        <v>1954</v>
      </c>
      <c r="F362" t="s">
        <v>1955</v>
      </c>
      <c r="H362">
        <v>57.627662200000003</v>
      </c>
      <c r="I362">
        <v>-108.8807893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209</v>
      </c>
      <c r="N362">
        <v>361</v>
      </c>
      <c r="O362" t="s">
        <v>383</v>
      </c>
      <c r="P362" t="s">
        <v>48</v>
      </c>
      <c r="Q362" t="s">
        <v>33</v>
      </c>
      <c r="R362" t="s">
        <v>72</v>
      </c>
      <c r="S362" t="s">
        <v>73</v>
      </c>
      <c r="T362" t="s">
        <v>36</v>
      </c>
      <c r="U362" t="s">
        <v>1059</v>
      </c>
      <c r="V362" t="s">
        <v>48</v>
      </c>
      <c r="W362" t="s">
        <v>39</v>
      </c>
      <c r="X362" t="s">
        <v>33</v>
      </c>
      <c r="Y362" t="s">
        <v>122</v>
      </c>
      <c r="Z362" t="s">
        <v>723</v>
      </c>
    </row>
    <row r="363" spans="1:26" x14ac:dyDescent="0.3">
      <c r="A363" t="s">
        <v>1956</v>
      </c>
      <c r="B363" t="s">
        <v>1957</v>
      </c>
      <c r="C363" s="1" t="str">
        <f t="shared" si="53"/>
        <v>21:0401</v>
      </c>
      <c r="D363" s="1" t="str">
        <f>HYPERLINK("http://geochem.nrcan.gc.ca/cdogs/content/svy/svy_e.htm", "")</f>
        <v/>
      </c>
      <c r="G363" s="1" t="str">
        <f>HYPERLINK("http://geochem.nrcan.gc.ca/cdogs/content/cr_/cr_00035_e.htm", "35")</f>
        <v>35</v>
      </c>
      <c r="J363" t="s">
        <v>197</v>
      </c>
      <c r="K363" t="s">
        <v>198</v>
      </c>
      <c r="L363">
        <v>19</v>
      </c>
      <c r="M363" t="s">
        <v>199</v>
      </c>
      <c r="N363">
        <v>362</v>
      </c>
      <c r="O363" t="s">
        <v>308</v>
      </c>
      <c r="P363" t="s">
        <v>201</v>
      </c>
      <c r="Q363" t="s">
        <v>48</v>
      </c>
      <c r="R363" t="s">
        <v>326</v>
      </c>
      <c r="S363" t="s">
        <v>158</v>
      </c>
      <c r="T363" t="s">
        <v>36</v>
      </c>
      <c r="U363" t="s">
        <v>469</v>
      </c>
      <c r="V363" t="s">
        <v>1958</v>
      </c>
      <c r="W363" t="s">
        <v>158</v>
      </c>
      <c r="X363" t="s">
        <v>73</v>
      </c>
      <c r="Y363" t="s">
        <v>152</v>
      </c>
      <c r="Z363" t="s">
        <v>1570</v>
      </c>
    </row>
    <row r="364" spans="1:26" x14ac:dyDescent="0.3">
      <c r="A364" t="s">
        <v>1959</v>
      </c>
      <c r="B364" t="s">
        <v>1960</v>
      </c>
      <c r="C364" s="1" t="str">
        <f t="shared" si="53"/>
        <v>21:0401</v>
      </c>
      <c r="D364" s="1" t="str">
        <f t="shared" ref="D364:D373" si="60">HYPERLINK("http://geochem.nrcan.gc.ca/cdogs/content/svy/svy210134_e.htm", "21:0134")</f>
        <v>21:0134</v>
      </c>
      <c r="E364" t="s">
        <v>1961</v>
      </c>
      <c r="F364" t="s">
        <v>1962</v>
      </c>
      <c r="H364">
        <v>57.618828600000001</v>
      </c>
      <c r="I364">
        <v>-108.8169481</v>
      </c>
      <c r="J364" s="1" t="str">
        <f t="shared" ref="J364:J373" si="61">HYPERLINK("http://geochem.nrcan.gc.ca/cdogs/content/kwd/kwd020027_e.htm", "NGR lake sediment grab sample")</f>
        <v>NGR lake sediment grab sample</v>
      </c>
      <c r="K364" s="1" t="str">
        <f t="shared" ref="K364:K373" si="62">HYPERLINK("http://geochem.nrcan.gc.ca/cdogs/content/kwd/kwd080006_e.htm", "&lt;177 micron (NGR)")</f>
        <v>&lt;177 micron (NGR)</v>
      </c>
      <c r="L364">
        <v>19</v>
      </c>
      <c r="M364" t="s">
        <v>218</v>
      </c>
      <c r="N364">
        <v>363</v>
      </c>
      <c r="O364" t="s">
        <v>201</v>
      </c>
      <c r="P364" t="s">
        <v>140</v>
      </c>
      <c r="Q364" t="s">
        <v>49</v>
      </c>
      <c r="R364" t="s">
        <v>140</v>
      </c>
      <c r="S364" t="s">
        <v>73</v>
      </c>
      <c r="T364" t="s">
        <v>36</v>
      </c>
      <c r="U364" t="s">
        <v>1722</v>
      </c>
      <c r="V364" t="s">
        <v>797</v>
      </c>
      <c r="W364" t="s">
        <v>39</v>
      </c>
      <c r="X364" t="s">
        <v>33</v>
      </c>
      <c r="Y364" t="s">
        <v>53</v>
      </c>
      <c r="Z364" t="s">
        <v>1963</v>
      </c>
    </row>
    <row r="365" spans="1:26" x14ac:dyDescent="0.3">
      <c r="A365" t="s">
        <v>1964</v>
      </c>
      <c r="B365" t="s">
        <v>1965</v>
      </c>
      <c r="C365" s="1" t="str">
        <f t="shared" si="53"/>
        <v>21:0401</v>
      </c>
      <c r="D365" s="1" t="str">
        <f t="shared" si="60"/>
        <v>21:0134</v>
      </c>
      <c r="E365" t="s">
        <v>1966</v>
      </c>
      <c r="F365" t="s">
        <v>1967</v>
      </c>
      <c r="H365">
        <v>57.575207399999996</v>
      </c>
      <c r="I365">
        <v>-108.85751019999999</v>
      </c>
      <c r="J365" s="1" t="str">
        <f t="shared" si="61"/>
        <v>NGR lake sediment grab sample</v>
      </c>
      <c r="K365" s="1" t="str">
        <f t="shared" si="62"/>
        <v>&lt;177 micron (NGR)</v>
      </c>
      <c r="L365">
        <v>20</v>
      </c>
      <c r="M365" t="s">
        <v>30</v>
      </c>
      <c r="N365">
        <v>364</v>
      </c>
      <c r="O365" t="s">
        <v>202</v>
      </c>
      <c r="P365" t="s">
        <v>72</v>
      </c>
      <c r="Q365" t="s">
        <v>33</v>
      </c>
      <c r="R365" t="s">
        <v>35</v>
      </c>
      <c r="S365" t="s">
        <v>72</v>
      </c>
      <c r="T365" t="s">
        <v>36</v>
      </c>
      <c r="U365" t="s">
        <v>1059</v>
      </c>
      <c r="V365" t="s">
        <v>1968</v>
      </c>
      <c r="W365" t="s">
        <v>39</v>
      </c>
      <c r="X365" t="s">
        <v>33</v>
      </c>
      <c r="Y365" t="s">
        <v>122</v>
      </c>
      <c r="Z365" t="s">
        <v>1969</v>
      </c>
    </row>
    <row r="366" spans="1:26" x14ac:dyDescent="0.3">
      <c r="A366" t="s">
        <v>1970</v>
      </c>
      <c r="B366" t="s">
        <v>1971</v>
      </c>
      <c r="C366" s="1" t="str">
        <f t="shared" si="53"/>
        <v>21:0401</v>
      </c>
      <c r="D366" s="1" t="str">
        <f t="shared" si="60"/>
        <v>21:0134</v>
      </c>
      <c r="E366" t="s">
        <v>1972</v>
      </c>
      <c r="F366" t="s">
        <v>1973</v>
      </c>
      <c r="H366">
        <v>57.595225200000002</v>
      </c>
      <c r="I366">
        <v>-108.8489537</v>
      </c>
      <c r="J366" s="1" t="str">
        <f t="shared" si="61"/>
        <v>NGR lake sediment grab sample</v>
      </c>
      <c r="K366" s="1" t="str">
        <f t="shared" si="62"/>
        <v>&lt;177 micron (NGR)</v>
      </c>
      <c r="L366">
        <v>20</v>
      </c>
      <c r="M366" t="s">
        <v>148</v>
      </c>
      <c r="N366">
        <v>365</v>
      </c>
      <c r="O366" t="s">
        <v>323</v>
      </c>
      <c r="P366" t="s">
        <v>72</v>
      </c>
      <c r="Q366" t="s">
        <v>33</v>
      </c>
      <c r="R366" t="s">
        <v>72</v>
      </c>
      <c r="S366" t="s">
        <v>73</v>
      </c>
      <c r="T366" t="s">
        <v>36</v>
      </c>
      <c r="U366" t="s">
        <v>92</v>
      </c>
      <c r="V366" t="s">
        <v>1242</v>
      </c>
      <c r="W366" t="s">
        <v>39</v>
      </c>
      <c r="X366" t="s">
        <v>33</v>
      </c>
      <c r="Y366" t="s">
        <v>53</v>
      </c>
      <c r="Z366" t="s">
        <v>1974</v>
      </c>
    </row>
    <row r="367" spans="1:26" x14ac:dyDescent="0.3">
      <c r="A367" t="s">
        <v>1975</v>
      </c>
      <c r="B367" t="s">
        <v>1976</v>
      </c>
      <c r="C367" s="1" t="str">
        <f t="shared" si="53"/>
        <v>21:0401</v>
      </c>
      <c r="D367" s="1" t="str">
        <f t="shared" si="60"/>
        <v>21:0134</v>
      </c>
      <c r="E367" t="s">
        <v>1966</v>
      </c>
      <c r="F367" t="s">
        <v>1977</v>
      </c>
      <c r="H367">
        <v>57.575207399999996</v>
      </c>
      <c r="I367">
        <v>-108.85751019999999</v>
      </c>
      <c r="J367" s="1" t="str">
        <f t="shared" si="61"/>
        <v>NGR lake sediment grab sample</v>
      </c>
      <c r="K367" s="1" t="str">
        <f t="shared" si="62"/>
        <v>&lt;177 micron (NGR)</v>
      </c>
      <c r="L367">
        <v>20</v>
      </c>
      <c r="M367" t="s">
        <v>157</v>
      </c>
      <c r="N367">
        <v>366</v>
      </c>
      <c r="O367" t="s">
        <v>280</v>
      </c>
      <c r="P367" t="s">
        <v>72</v>
      </c>
      <c r="Q367" t="s">
        <v>33</v>
      </c>
      <c r="R367" t="s">
        <v>72</v>
      </c>
      <c r="S367" t="s">
        <v>73</v>
      </c>
      <c r="T367" t="s">
        <v>36</v>
      </c>
      <c r="U367" t="s">
        <v>1727</v>
      </c>
      <c r="V367" t="s">
        <v>1601</v>
      </c>
      <c r="W367" t="s">
        <v>39</v>
      </c>
      <c r="X367" t="s">
        <v>33</v>
      </c>
      <c r="Y367" t="s">
        <v>122</v>
      </c>
      <c r="Z367" t="s">
        <v>240</v>
      </c>
    </row>
    <row r="368" spans="1:26" x14ac:dyDescent="0.3">
      <c r="A368" t="s">
        <v>1978</v>
      </c>
      <c r="B368" t="s">
        <v>1979</v>
      </c>
      <c r="C368" s="1" t="str">
        <f t="shared" si="53"/>
        <v>21:0401</v>
      </c>
      <c r="D368" s="1" t="str">
        <f t="shared" si="60"/>
        <v>21:0134</v>
      </c>
      <c r="E368" t="s">
        <v>1966</v>
      </c>
      <c r="F368" t="s">
        <v>1980</v>
      </c>
      <c r="H368">
        <v>57.575207399999996</v>
      </c>
      <c r="I368">
        <v>-108.85751019999999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164</v>
      </c>
      <c r="N368">
        <v>367</v>
      </c>
      <c r="O368" t="s">
        <v>559</v>
      </c>
      <c r="P368" t="s">
        <v>72</v>
      </c>
      <c r="Q368" t="s">
        <v>33</v>
      </c>
      <c r="R368" t="s">
        <v>35</v>
      </c>
      <c r="S368" t="s">
        <v>72</v>
      </c>
      <c r="T368" t="s">
        <v>36</v>
      </c>
      <c r="U368" t="s">
        <v>1727</v>
      </c>
      <c r="V368" t="s">
        <v>1981</v>
      </c>
      <c r="W368" t="s">
        <v>39</v>
      </c>
      <c r="X368" t="s">
        <v>33</v>
      </c>
      <c r="Y368" t="s">
        <v>53</v>
      </c>
      <c r="Z368" t="s">
        <v>1982</v>
      </c>
    </row>
    <row r="369" spans="1:26" x14ac:dyDescent="0.3">
      <c r="A369" t="s">
        <v>1983</v>
      </c>
      <c r="B369" t="s">
        <v>1984</v>
      </c>
      <c r="C369" s="1" t="str">
        <f t="shared" si="53"/>
        <v>21:0401</v>
      </c>
      <c r="D369" s="1" t="str">
        <f t="shared" si="60"/>
        <v>21:0134</v>
      </c>
      <c r="E369" t="s">
        <v>1985</v>
      </c>
      <c r="F369" t="s">
        <v>1986</v>
      </c>
      <c r="H369">
        <v>57.567540700000002</v>
      </c>
      <c r="I369">
        <v>-108.9038803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46</v>
      </c>
      <c r="N369">
        <v>368</v>
      </c>
      <c r="O369" t="s">
        <v>1179</v>
      </c>
      <c r="P369" t="s">
        <v>192</v>
      </c>
      <c r="Q369" t="s">
        <v>33</v>
      </c>
      <c r="R369" t="s">
        <v>180</v>
      </c>
      <c r="S369" t="s">
        <v>35</v>
      </c>
      <c r="T369" t="s">
        <v>36</v>
      </c>
      <c r="U369" t="s">
        <v>60</v>
      </c>
      <c r="V369" t="s">
        <v>294</v>
      </c>
      <c r="W369" t="s">
        <v>39</v>
      </c>
      <c r="X369" t="s">
        <v>33</v>
      </c>
      <c r="Y369" t="s">
        <v>71</v>
      </c>
      <c r="Z369" t="s">
        <v>1987</v>
      </c>
    </row>
    <row r="370" spans="1:26" x14ac:dyDescent="0.3">
      <c r="A370" t="s">
        <v>1988</v>
      </c>
      <c r="B370" t="s">
        <v>1989</v>
      </c>
      <c r="C370" s="1" t="str">
        <f t="shared" si="53"/>
        <v>21:0401</v>
      </c>
      <c r="D370" s="1" t="str">
        <f t="shared" si="60"/>
        <v>21:0134</v>
      </c>
      <c r="E370" t="s">
        <v>1990</v>
      </c>
      <c r="F370" t="s">
        <v>1991</v>
      </c>
      <c r="H370">
        <v>57.559093799999999</v>
      </c>
      <c r="I370">
        <v>-108.93378920000001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59</v>
      </c>
      <c r="N370">
        <v>369</v>
      </c>
      <c r="O370" t="s">
        <v>768</v>
      </c>
      <c r="P370" t="s">
        <v>192</v>
      </c>
      <c r="Q370" t="s">
        <v>33</v>
      </c>
      <c r="R370" t="s">
        <v>192</v>
      </c>
      <c r="S370" t="s">
        <v>48</v>
      </c>
      <c r="T370" t="s">
        <v>36</v>
      </c>
      <c r="U370" t="s">
        <v>1992</v>
      </c>
      <c r="V370" t="s">
        <v>1993</v>
      </c>
      <c r="W370" t="s">
        <v>49</v>
      </c>
      <c r="X370" t="s">
        <v>33</v>
      </c>
      <c r="Y370" t="s">
        <v>119</v>
      </c>
      <c r="Z370" t="s">
        <v>562</v>
      </c>
    </row>
    <row r="371" spans="1:26" x14ac:dyDescent="0.3">
      <c r="A371" t="s">
        <v>1994</v>
      </c>
      <c r="B371" t="s">
        <v>1995</v>
      </c>
      <c r="C371" s="1" t="str">
        <f t="shared" si="53"/>
        <v>21:0401</v>
      </c>
      <c r="D371" s="1" t="str">
        <f t="shared" si="60"/>
        <v>21:0134</v>
      </c>
      <c r="E371" t="s">
        <v>1996</v>
      </c>
      <c r="F371" t="s">
        <v>1997</v>
      </c>
      <c r="H371">
        <v>57.529753999999997</v>
      </c>
      <c r="I371">
        <v>-108.9308881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70</v>
      </c>
      <c r="N371">
        <v>370</v>
      </c>
      <c r="O371" t="s">
        <v>1165</v>
      </c>
      <c r="P371" t="s">
        <v>53</v>
      </c>
      <c r="Q371" t="s">
        <v>33</v>
      </c>
      <c r="R371" t="s">
        <v>32</v>
      </c>
      <c r="S371" t="s">
        <v>190</v>
      </c>
      <c r="T371" t="s">
        <v>36</v>
      </c>
      <c r="U371" t="s">
        <v>1482</v>
      </c>
      <c r="V371" t="s">
        <v>1998</v>
      </c>
      <c r="W371" t="s">
        <v>39</v>
      </c>
      <c r="X371" t="s">
        <v>33</v>
      </c>
      <c r="Y371" t="s">
        <v>418</v>
      </c>
      <c r="Z371" t="s">
        <v>420</v>
      </c>
    </row>
    <row r="372" spans="1:26" x14ac:dyDescent="0.3">
      <c r="A372" t="s">
        <v>1999</v>
      </c>
      <c r="B372" t="s">
        <v>2000</v>
      </c>
      <c r="C372" s="1" t="str">
        <f t="shared" si="53"/>
        <v>21:0401</v>
      </c>
      <c r="D372" s="1" t="str">
        <f t="shared" si="60"/>
        <v>21:0134</v>
      </c>
      <c r="E372" t="s">
        <v>2001</v>
      </c>
      <c r="F372" t="s">
        <v>2002</v>
      </c>
      <c r="H372">
        <v>57.506440699999999</v>
      </c>
      <c r="I372">
        <v>-108.8654133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82</v>
      </c>
      <c r="N372">
        <v>371</v>
      </c>
      <c r="O372" t="s">
        <v>286</v>
      </c>
      <c r="P372" t="s">
        <v>48</v>
      </c>
      <c r="Q372" t="s">
        <v>33</v>
      </c>
      <c r="R372" t="s">
        <v>72</v>
      </c>
      <c r="S372" t="s">
        <v>158</v>
      </c>
      <c r="T372" t="s">
        <v>36</v>
      </c>
      <c r="U372" t="s">
        <v>2003</v>
      </c>
      <c r="V372" t="s">
        <v>210</v>
      </c>
      <c r="W372" t="s">
        <v>35</v>
      </c>
      <c r="X372" t="s">
        <v>33</v>
      </c>
      <c r="Y372" t="s">
        <v>302</v>
      </c>
      <c r="Z372" t="s">
        <v>280</v>
      </c>
    </row>
    <row r="373" spans="1:26" x14ac:dyDescent="0.3">
      <c r="A373" t="s">
        <v>2004</v>
      </c>
      <c r="B373" t="s">
        <v>2005</v>
      </c>
      <c r="C373" s="1" t="str">
        <f t="shared" si="53"/>
        <v>21:0401</v>
      </c>
      <c r="D373" s="1" t="str">
        <f t="shared" si="60"/>
        <v>21:0134</v>
      </c>
      <c r="E373" t="s">
        <v>2006</v>
      </c>
      <c r="F373" t="s">
        <v>2007</v>
      </c>
      <c r="H373">
        <v>57.480324500000002</v>
      </c>
      <c r="I373">
        <v>-108.87684609999999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91</v>
      </c>
      <c r="N373">
        <v>372</v>
      </c>
      <c r="O373" t="s">
        <v>261</v>
      </c>
      <c r="P373" t="s">
        <v>48</v>
      </c>
      <c r="Q373" t="s">
        <v>33</v>
      </c>
      <c r="R373" t="s">
        <v>190</v>
      </c>
      <c r="S373" t="s">
        <v>180</v>
      </c>
      <c r="T373" t="s">
        <v>36</v>
      </c>
      <c r="U373" t="s">
        <v>2008</v>
      </c>
      <c r="V373" t="s">
        <v>122</v>
      </c>
      <c r="W373" t="s">
        <v>49</v>
      </c>
      <c r="X373" t="s">
        <v>33</v>
      </c>
      <c r="Y373" t="s">
        <v>280</v>
      </c>
      <c r="Z373" t="s">
        <v>2009</v>
      </c>
    </row>
    <row r="374" spans="1:26" x14ac:dyDescent="0.3">
      <c r="A374" t="s">
        <v>2010</v>
      </c>
      <c r="B374" t="s">
        <v>2011</v>
      </c>
      <c r="C374" s="1" t="str">
        <f t="shared" si="53"/>
        <v>21:0401</v>
      </c>
      <c r="D374" s="1" t="str">
        <f>HYPERLINK("http://geochem.nrcan.gc.ca/cdogs/content/svy/svy_e.htm", "")</f>
        <v/>
      </c>
      <c r="G374" s="1" t="str">
        <f>HYPERLINK("http://geochem.nrcan.gc.ca/cdogs/content/cr_/cr_00022_e.htm", "22")</f>
        <v>22</v>
      </c>
      <c r="J374" t="s">
        <v>197</v>
      </c>
      <c r="K374" t="s">
        <v>198</v>
      </c>
      <c r="L374">
        <v>20</v>
      </c>
      <c r="M374" t="s">
        <v>199</v>
      </c>
      <c r="N374">
        <v>373</v>
      </c>
      <c r="O374" t="s">
        <v>286</v>
      </c>
      <c r="P374" t="s">
        <v>53</v>
      </c>
      <c r="Q374" t="s">
        <v>53</v>
      </c>
      <c r="R374" t="s">
        <v>180</v>
      </c>
      <c r="S374" t="s">
        <v>62</v>
      </c>
      <c r="T374" t="s">
        <v>36</v>
      </c>
      <c r="U374" t="s">
        <v>2012</v>
      </c>
      <c r="V374" t="s">
        <v>288</v>
      </c>
      <c r="W374" t="s">
        <v>35</v>
      </c>
      <c r="X374" t="s">
        <v>50</v>
      </c>
      <c r="Y374" t="s">
        <v>280</v>
      </c>
      <c r="Z374" t="s">
        <v>2013</v>
      </c>
    </row>
    <row r="375" spans="1:26" x14ac:dyDescent="0.3">
      <c r="A375" t="s">
        <v>2014</v>
      </c>
      <c r="B375" t="s">
        <v>2015</v>
      </c>
      <c r="C375" s="1" t="str">
        <f t="shared" si="53"/>
        <v>21:0401</v>
      </c>
      <c r="D375" s="1" t="str">
        <f t="shared" ref="D375:D402" si="63">HYPERLINK("http://geochem.nrcan.gc.ca/cdogs/content/svy/svy210134_e.htm", "21:0134")</f>
        <v>21:0134</v>
      </c>
      <c r="E375" t="s">
        <v>2016</v>
      </c>
      <c r="F375" t="s">
        <v>2017</v>
      </c>
      <c r="H375">
        <v>57.485846600000002</v>
      </c>
      <c r="I375">
        <v>-108.9289493</v>
      </c>
      <c r="J375" s="1" t="str">
        <f t="shared" ref="J375:J402" si="64">HYPERLINK("http://geochem.nrcan.gc.ca/cdogs/content/kwd/kwd020027_e.htm", "NGR lake sediment grab sample")</f>
        <v>NGR lake sediment grab sample</v>
      </c>
      <c r="K375" s="1" t="str">
        <f t="shared" ref="K375:K402" si="65">HYPERLINK("http://geochem.nrcan.gc.ca/cdogs/content/kwd/kwd080006_e.htm", "&lt;177 micron (NGR)")</f>
        <v>&lt;177 micron (NGR)</v>
      </c>
      <c r="L375">
        <v>20</v>
      </c>
      <c r="M375" t="s">
        <v>100</v>
      </c>
      <c r="N375">
        <v>374</v>
      </c>
      <c r="O375" t="s">
        <v>663</v>
      </c>
      <c r="P375" t="s">
        <v>48</v>
      </c>
      <c r="Q375" t="s">
        <v>33</v>
      </c>
      <c r="R375" t="s">
        <v>190</v>
      </c>
      <c r="S375" t="s">
        <v>180</v>
      </c>
      <c r="T375" t="s">
        <v>36</v>
      </c>
      <c r="U375" t="s">
        <v>2018</v>
      </c>
      <c r="V375" t="s">
        <v>2019</v>
      </c>
      <c r="W375" t="s">
        <v>39</v>
      </c>
      <c r="X375" t="s">
        <v>33</v>
      </c>
      <c r="Y375" t="s">
        <v>302</v>
      </c>
      <c r="Z375" t="s">
        <v>2020</v>
      </c>
    </row>
    <row r="376" spans="1:26" x14ac:dyDescent="0.3">
      <c r="A376" t="s">
        <v>2021</v>
      </c>
      <c r="B376" t="s">
        <v>2022</v>
      </c>
      <c r="C376" s="1" t="str">
        <f t="shared" si="53"/>
        <v>21:0401</v>
      </c>
      <c r="D376" s="1" t="str">
        <f t="shared" si="63"/>
        <v>21:0134</v>
      </c>
      <c r="E376" t="s">
        <v>2023</v>
      </c>
      <c r="F376" t="s">
        <v>2024</v>
      </c>
      <c r="H376">
        <v>57.469491900000001</v>
      </c>
      <c r="I376">
        <v>-108.91199659999999</v>
      </c>
      <c r="J376" s="1" t="str">
        <f t="shared" si="64"/>
        <v>NGR lake sediment grab sample</v>
      </c>
      <c r="K376" s="1" t="str">
        <f t="shared" si="65"/>
        <v>&lt;177 micron (NGR)</v>
      </c>
      <c r="L376">
        <v>20</v>
      </c>
      <c r="M376" t="s">
        <v>109</v>
      </c>
      <c r="N376">
        <v>375</v>
      </c>
      <c r="O376" t="s">
        <v>938</v>
      </c>
      <c r="P376" t="s">
        <v>140</v>
      </c>
      <c r="Q376" t="s">
        <v>33</v>
      </c>
      <c r="R376" t="s">
        <v>48</v>
      </c>
      <c r="S376" t="s">
        <v>50</v>
      </c>
      <c r="T376" t="s">
        <v>36</v>
      </c>
      <c r="U376" t="s">
        <v>233</v>
      </c>
      <c r="V376" t="s">
        <v>48</v>
      </c>
      <c r="W376" t="s">
        <v>49</v>
      </c>
      <c r="X376" t="s">
        <v>33</v>
      </c>
      <c r="Y376" t="s">
        <v>71</v>
      </c>
      <c r="Z376" t="s">
        <v>2025</v>
      </c>
    </row>
    <row r="377" spans="1:26" x14ac:dyDescent="0.3">
      <c r="A377" t="s">
        <v>2026</v>
      </c>
      <c r="B377" t="s">
        <v>2027</v>
      </c>
      <c r="C377" s="1" t="str">
        <f t="shared" si="53"/>
        <v>21:0401</v>
      </c>
      <c r="D377" s="1" t="str">
        <f t="shared" si="63"/>
        <v>21:0134</v>
      </c>
      <c r="E377" t="s">
        <v>2028</v>
      </c>
      <c r="F377" t="s">
        <v>2029</v>
      </c>
      <c r="H377">
        <v>57.450029100000002</v>
      </c>
      <c r="I377">
        <v>-108.8364301</v>
      </c>
      <c r="J377" s="1" t="str">
        <f t="shared" si="64"/>
        <v>NGR lake sediment grab sample</v>
      </c>
      <c r="K377" s="1" t="str">
        <f t="shared" si="65"/>
        <v>&lt;177 micron (NGR)</v>
      </c>
      <c r="L377">
        <v>20</v>
      </c>
      <c r="M377" t="s">
        <v>118</v>
      </c>
      <c r="N377">
        <v>376</v>
      </c>
      <c r="O377" t="s">
        <v>346</v>
      </c>
      <c r="P377" t="s">
        <v>72</v>
      </c>
      <c r="Q377" t="s">
        <v>33</v>
      </c>
      <c r="R377" t="s">
        <v>49</v>
      </c>
      <c r="S377" t="s">
        <v>49</v>
      </c>
      <c r="T377" t="s">
        <v>36</v>
      </c>
      <c r="U377" t="s">
        <v>1607</v>
      </c>
      <c r="V377" t="s">
        <v>2030</v>
      </c>
      <c r="W377" t="s">
        <v>180</v>
      </c>
      <c r="X377" t="s">
        <v>33</v>
      </c>
      <c r="Y377" t="s">
        <v>48</v>
      </c>
      <c r="Z377" t="s">
        <v>2031</v>
      </c>
    </row>
    <row r="378" spans="1:26" x14ac:dyDescent="0.3">
      <c r="A378" t="s">
        <v>2032</v>
      </c>
      <c r="B378" t="s">
        <v>2033</v>
      </c>
      <c r="C378" s="1" t="str">
        <f t="shared" si="53"/>
        <v>21:0401</v>
      </c>
      <c r="D378" s="1" t="str">
        <f t="shared" si="63"/>
        <v>21:0134</v>
      </c>
      <c r="E378" t="s">
        <v>2034</v>
      </c>
      <c r="F378" t="s">
        <v>2035</v>
      </c>
      <c r="H378">
        <v>57.420791800000003</v>
      </c>
      <c r="I378">
        <v>-108.8554267</v>
      </c>
      <c r="J378" s="1" t="str">
        <f t="shared" si="64"/>
        <v>NGR lake sediment grab sample</v>
      </c>
      <c r="K378" s="1" t="str">
        <f t="shared" si="65"/>
        <v>&lt;177 micron (NGR)</v>
      </c>
      <c r="L378">
        <v>20</v>
      </c>
      <c r="M378" t="s">
        <v>128</v>
      </c>
      <c r="N378">
        <v>377</v>
      </c>
      <c r="O378" t="s">
        <v>830</v>
      </c>
      <c r="P378" t="s">
        <v>140</v>
      </c>
      <c r="Q378" t="s">
        <v>33</v>
      </c>
      <c r="R378" t="s">
        <v>62</v>
      </c>
      <c r="S378" t="s">
        <v>62</v>
      </c>
      <c r="T378" t="s">
        <v>36</v>
      </c>
      <c r="U378" t="s">
        <v>1710</v>
      </c>
      <c r="V378" t="s">
        <v>2036</v>
      </c>
      <c r="W378" t="s">
        <v>49</v>
      </c>
      <c r="X378" t="s">
        <v>33</v>
      </c>
      <c r="Y378" t="s">
        <v>71</v>
      </c>
      <c r="Z378" t="s">
        <v>575</v>
      </c>
    </row>
    <row r="379" spans="1:26" x14ac:dyDescent="0.3">
      <c r="A379" t="s">
        <v>2037</v>
      </c>
      <c r="B379" t="s">
        <v>2038</v>
      </c>
      <c r="C379" s="1" t="str">
        <f t="shared" si="53"/>
        <v>21:0401</v>
      </c>
      <c r="D379" s="1" t="str">
        <f t="shared" si="63"/>
        <v>21:0134</v>
      </c>
      <c r="E379" t="s">
        <v>2039</v>
      </c>
      <c r="F379" t="s">
        <v>2040</v>
      </c>
      <c r="H379">
        <v>57.373142399999999</v>
      </c>
      <c r="I379">
        <v>-108.8857208</v>
      </c>
      <c r="J379" s="1" t="str">
        <f t="shared" si="64"/>
        <v>NGR lake sediment grab sample</v>
      </c>
      <c r="K379" s="1" t="str">
        <f t="shared" si="65"/>
        <v>&lt;177 micron (NGR)</v>
      </c>
      <c r="L379">
        <v>20</v>
      </c>
      <c r="M379" t="s">
        <v>138</v>
      </c>
      <c r="N379">
        <v>378</v>
      </c>
      <c r="O379" t="s">
        <v>445</v>
      </c>
      <c r="P379" t="s">
        <v>72</v>
      </c>
      <c r="Q379" t="s">
        <v>33</v>
      </c>
      <c r="R379" t="s">
        <v>35</v>
      </c>
      <c r="S379" t="s">
        <v>73</v>
      </c>
      <c r="T379" t="s">
        <v>36</v>
      </c>
      <c r="U379" t="s">
        <v>403</v>
      </c>
      <c r="V379" t="s">
        <v>2041</v>
      </c>
      <c r="W379" t="s">
        <v>39</v>
      </c>
      <c r="X379" t="s">
        <v>33</v>
      </c>
      <c r="Y379" t="s">
        <v>248</v>
      </c>
      <c r="Z379" t="s">
        <v>2042</v>
      </c>
    </row>
    <row r="380" spans="1:26" x14ac:dyDescent="0.3">
      <c r="A380" t="s">
        <v>2043</v>
      </c>
      <c r="B380" t="s">
        <v>2044</v>
      </c>
      <c r="C380" s="1" t="str">
        <f t="shared" si="53"/>
        <v>21:0401</v>
      </c>
      <c r="D380" s="1" t="str">
        <f t="shared" si="63"/>
        <v>21:0134</v>
      </c>
      <c r="E380" t="s">
        <v>2045</v>
      </c>
      <c r="F380" t="s">
        <v>2046</v>
      </c>
      <c r="H380">
        <v>57.369128400000001</v>
      </c>
      <c r="I380">
        <v>-108.8289213</v>
      </c>
      <c r="J380" s="1" t="str">
        <f t="shared" si="64"/>
        <v>NGR lake sediment grab sample</v>
      </c>
      <c r="K380" s="1" t="str">
        <f t="shared" si="65"/>
        <v>&lt;177 micron (NGR)</v>
      </c>
      <c r="L380">
        <v>20</v>
      </c>
      <c r="M380" t="s">
        <v>170</v>
      </c>
      <c r="N380">
        <v>379</v>
      </c>
      <c r="O380" t="s">
        <v>586</v>
      </c>
      <c r="P380" t="s">
        <v>192</v>
      </c>
      <c r="Q380" t="s">
        <v>33</v>
      </c>
      <c r="R380" t="s">
        <v>158</v>
      </c>
      <c r="S380" t="s">
        <v>158</v>
      </c>
      <c r="T380" t="s">
        <v>36</v>
      </c>
      <c r="U380" t="s">
        <v>1376</v>
      </c>
      <c r="V380" t="s">
        <v>2047</v>
      </c>
      <c r="W380" t="s">
        <v>39</v>
      </c>
      <c r="X380" t="s">
        <v>33</v>
      </c>
      <c r="Y380" t="s">
        <v>74</v>
      </c>
      <c r="Z380" t="s">
        <v>456</v>
      </c>
    </row>
    <row r="381" spans="1:26" x14ac:dyDescent="0.3">
      <c r="A381" t="s">
        <v>2048</v>
      </c>
      <c r="B381" t="s">
        <v>2049</v>
      </c>
      <c r="C381" s="1" t="str">
        <f t="shared" si="53"/>
        <v>21:0401</v>
      </c>
      <c r="D381" s="1" t="str">
        <f t="shared" si="63"/>
        <v>21:0134</v>
      </c>
      <c r="E381" t="s">
        <v>2050</v>
      </c>
      <c r="F381" t="s">
        <v>2051</v>
      </c>
      <c r="H381">
        <v>57.391461800000002</v>
      </c>
      <c r="I381">
        <v>-108.8141205</v>
      </c>
      <c r="J381" s="1" t="str">
        <f t="shared" si="64"/>
        <v>NGR lake sediment grab sample</v>
      </c>
      <c r="K381" s="1" t="str">
        <f t="shared" si="65"/>
        <v>&lt;177 micron (NGR)</v>
      </c>
      <c r="L381">
        <v>20</v>
      </c>
      <c r="M381" t="s">
        <v>179</v>
      </c>
      <c r="N381">
        <v>380</v>
      </c>
      <c r="O381" t="s">
        <v>189</v>
      </c>
      <c r="P381" t="s">
        <v>72</v>
      </c>
      <c r="Q381" t="s">
        <v>33</v>
      </c>
      <c r="R381" t="s">
        <v>49</v>
      </c>
      <c r="S381" t="s">
        <v>72</v>
      </c>
      <c r="T381" t="s">
        <v>36</v>
      </c>
      <c r="U381" t="s">
        <v>1227</v>
      </c>
      <c r="V381" t="s">
        <v>2052</v>
      </c>
      <c r="W381" t="s">
        <v>39</v>
      </c>
      <c r="X381" t="s">
        <v>33</v>
      </c>
      <c r="Y381" t="s">
        <v>76</v>
      </c>
      <c r="Z381" t="s">
        <v>1301</v>
      </c>
    </row>
    <row r="382" spans="1:26" x14ac:dyDescent="0.3">
      <c r="A382" t="s">
        <v>2053</v>
      </c>
      <c r="B382" t="s">
        <v>2054</v>
      </c>
      <c r="C382" s="1" t="str">
        <f t="shared" si="53"/>
        <v>21:0401</v>
      </c>
      <c r="D382" s="1" t="str">
        <f t="shared" si="63"/>
        <v>21:0134</v>
      </c>
      <c r="E382" t="s">
        <v>2055</v>
      </c>
      <c r="F382" t="s">
        <v>2056</v>
      </c>
      <c r="H382">
        <v>57.416938199999997</v>
      </c>
      <c r="I382">
        <v>-108.8209791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188</v>
      </c>
      <c r="N382">
        <v>381</v>
      </c>
      <c r="O382" t="s">
        <v>663</v>
      </c>
      <c r="P382" t="s">
        <v>34</v>
      </c>
      <c r="Q382" t="s">
        <v>33</v>
      </c>
      <c r="R382" t="s">
        <v>50</v>
      </c>
      <c r="S382" t="s">
        <v>35</v>
      </c>
      <c r="T382" t="s">
        <v>36</v>
      </c>
      <c r="U382" t="s">
        <v>542</v>
      </c>
      <c r="V382" t="s">
        <v>122</v>
      </c>
      <c r="W382" t="s">
        <v>39</v>
      </c>
      <c r="X382" t="s">
        <v>33</v>
      </c>
      <c r="Y382" t="s">
        <v>152</v>
      </c>
      <c r="Z382" t="s">
        <v>1237</v>
      </c>
    </row>
    <row r="383" spans="1:26" x14ac:dyDescent="0.3">
      <c r="A383" t="s">
        <v>2057</v>
      </c>
      <c r="B383" t="s">
        <v>2058</v>
      </c>
      <c r="C383" s="1" t="str">
        <f t="shared" si="53"/>
        <v>21:0401</v>
      </c>
      <c r="D383" s="1" t="str">
        <f t="shared" si="63"/>
        <v>21:0134</v>
      </c>
      <c r="E383" t="s">
        <v>2059</v>
      </c>
      <c r="F383" t="s">
        <v>2060</v>
      </c>
      <c r="H383">
        <v>57.461319199999998</v>
      </c>
      <c r="I383">
        <v>-108.78857600000001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209</v>
      </c>
      <c r="N383">
        <v>382</v>
      </c>
      <c r="O383" t="s">
        <v>247</v>
      </c>
      <c r="P383" t="s">
        <v>34</v>
      </c>
      <c r="Q383" t="s">
        <v>73</v>
      </c>
      <c r="R383" t="s">
        <v>48</v>
      </c>
      <c r="S383" t="s">
        <v>72</v>
      </c>
      <c r="T383" t="s">
        <v>36</v>
      </c>
      <c r="U383" t="s">
        <v>119</v>
      </c>
      <c r="V383" t="s">
        <v>468</v>
      </c>
      <c r="W383" t="s">
        <v>39</v>
      </c>
      <c r="X383" t="s">
        <v>33</v>
      </c>
      <c r="Y383" t="s">
        <v>302</v>
      </c>
      <c r="Z383" t="s">
        <v>1151</v>
      </c>
    </row>
    <row r="384" spans="1:26" x14ac:dyDescent="0.3">
      <c r="A384" t="s">
        <v>2061</v>
      </c>
      <c r="B384" t="s">
        <v>2062</v>
      </c>
      <c r="C384" s="1" t="str">
        <f t="shared" si="53"/>
        <v>21:0401</v>
      </c>
      <c r="D384" s="1" t="str">
        <f t="shared" si="63"/>
        <v>21:0134</v>
      </c>
      <c r="E384" t="s">
        <v>2063</v>
      </c>
      <c r="F384" t="s">
        <v>2064</v>
      </c>
      <c r="H384">
        <v>57.481541</v>
      </c>
      <c r="I384">
        <v>-108.8145476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218</v>
      </c>
      <c r="N384">
        <v>383</v>
      </c>
      <c r="O384" t="s">
        <v>83</v>
      </c>
      <c r="P384" t="s">
        <v>32</v>
      </c>
      <c r="Q384" t="s">
        <v>33</v>
      </c>
      <c r="R384" t="s">
        <v>34</v>
      </c>
      <c r="S384" t="s">
        <v>35</v>
      </c>
      <c r="T384" t="s">
        <v>36</v>
      </c>
      <c r="U384" t="s">
        <v>2065</v>
      </c>
      <c r="V384" t="s">
        <v>53</v>
      </c>
      <c r="W384" t="s">
        <v>39</v>
      </c>
      <c r="X384" t="s">
        <v>33</v>
      </c>
      <c r="Y384" t="s">
        <v>823</v>
      </c>
      <c r="Z384" t="s">
        <v>2066</v>
      </c>
    </row>
    <row r="385" spans="1:26" x14ac:dyDescent="0.3">
      <c r="A385" t="s">
        <v>2067</v>
      </c>
      <c r="B385" t="s">
        <v>2068</v>
      </c>
      <c r="C385" s="1" t="str">
        <f t="shared" si="53"/>
        <v>21:0401</v>
      </c>
      <c r="D385" s="1" t="str">
        <f t="shared" si="63"/>
        <v>21:0134</v>
      </c>
      <c r="E385" t="s">
        <v>2069</v>
      </c>
      <c r="F385" t="s">
        <v>2070</v>
      </c>
      <c r="H385">
        <v>57.497901599999999</v>
      </c>
      <c r="I385">
        <v>-108.7688058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21</v>
      </c>
      <c r="M385" t="s">
        <v>30</v>
      </c>
      <c r="N385">
        <v>384</v>
      </c>
      <c r="O385" t="s">
        <v>74</v>
      </c>
      <c r="P385" t="s">
        <v>61</v>
      </c>
      <c r="Q385" t="s">
        <v>33</v>
      </c>
      <c r="R385" t="s">
        <v>34</v>
      </c>
      <c r="S385" t="s">
        <v>140</v>
      </c>
      <c r="T385" t="s">
        <v>36</v>
      </c>
      <c r="U385" t="s">
        <v>191</v>
      </c>
      <c r="V385" t="s">
        <v>2071</v>
      </c>
      <c r="W385" t="s">
        <v>39</v>
      </c>
      <c r="X385" t="s">
        <v>33</v>
      </c>
      <c r="Y385" t="s">
        <v>119</v>
      </c>
      <c r="Z385" t="s">
        <v>1546</v>
      </c>
    </row>
    <row r="386" spans="1:26" x14ac:dyDescent="0.3">
      <c r="A386" t="s">
        <v>2072</v>
      </c>
      <c r="B386" t="s">
        <v>2073</v>
      </c>
      <c r="C386" s="1" t="str">
        <f t="shared" ref="C386:C449" si="66">HYPERLINK("http://geochem.nrcan.gc.ca/cdogs/content/bdl/bdl210401_e.htm", "21:0401")</f>
        <v>21:0401</v>
      </c>
      <c r="D386" s="1" t="str">
        <f t="shared" si="63"/>
        <v>21:0134</v>
      </c>
      <c r="E386" t="s">
        <v>2074</v>
      </c>
      <c r="F386" t="s">
        <v>2075</v>
      </c>
      <c r="H386">
        <v>57.486329900000001</v>
      </c>
      <c r="I386">
        <v>-108.77348259999999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21</v>
      </c>
      <c r="M386" t="s">
        <v>148</v>
      </c>
      <c r="N386">
        <v>385</v>
      </c>
      <c r="O386" t="s">
        <v>226</v>
      </c>
      <c r="P386" t="s">
        <v>61</v>
      </c>
      <c r="Q386" t="s">
        <v>33</v>
      </c>
      <c r="R386" t="s">
        <v>190</v>
      </c>
      <c r="S386" t="s">
        <v>34</v>
      </c>
      <c r="T386" t="s">
        <v>36</v>
      </c>
      <c r="U386" t="s">
        <v>1992</v>
      </c>
      <c r="V386" t="s">
        <v>349</v>
      </c>
      <c r="W386" t="s">
        <v>173</v>
      </c>
      <c r="X386" t="s">
        <v>33</v>
      </c>
      <c r="Y386" t="s">
        <v>220</v>
      </c>
      <c r="Z386" t="s">
        <v>1494</v>
      </c>
    </row>
    <row r="387" spans="1:26" x14ac:dyDescent="0.3">
      <c r="A387" t="s">
        <v>2076</v>
      </c>
      <c r="B387" t="s">
        <v>2077</v>
      </c>
      <c r="C387" s="1" t="str">
        <f t="shared" si="66"/>
        <v>21:0401</v>
      </c>
      <c r="D387" s="1" t="str">
        <f t="shared" si="63"/>
        <v>21:0134</v>
      </c>
      <c r="E387" t="s">
        <v>2069</v>
      </c>
      <c r="F387" t="s">
        <v>2078</v>
      </c>
      <c r="H387">
        <v>57.497901599999999</v>
      </c>
      <c r="I387">
        <v>-108.7688058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21</v>
      </c>
      <c r="M387" t="s">
        <v>157</v>
      </c>
      <c r="N387">
        <v>386</v>
      </c>
      <c r="O387" t="s">
        <v>104</v>
      </c>
      <c r="P387" t="s">
        <v>61</v>
      </c>
      <c r="Q387" t="s">
        <v>33</v>
      </c>
      <c r="R387" t="s">
        <v>34</v>
      </c>
      <c r="S387" t="s">
        <v>180</v>
      </c>
      <c r="T387" t="s">
        <v>36</v>
      </c>
      <c r="U387" t="s">
        <v>1331</v>
      </c>
      <c r="V387" t="s">
        <v>2079</v>
      </c>
      <c r="W387" t="s">
        <v>39</v>
      </c>
      <c r="X387" t="s">
        <v>33</v>
      </c>
      <c r="Y387" t="s">
        <v>418</v>
      </c>
      <c r="Z387" t="s">
        <v>2080</v>
      </c>
    </row>
    <row r="388" spans="1:26" x14ac:dyDescent="0.3">
      <c r="A388" t="s">
        <v>2081</v>
      </c>
      <c r="B388" t="s">
        <v>2082</v>
      </c>
      <c r="C388" s="1" t="str">
        <f t="shared" si="66"/>
        <v>21:0401</v>
      </c>
      <c r="D388" s="1" t="str">
        <f t="shared" si="63"/>
        <v>21:0134</v>
      </c>
      <c r="E388" t="s">
        <v>2069</v>
      </c>
      <c r="F388" t="s">
        <v>2083</v>
      </c>
      <c r="H388">
        <v>57.497901599999999</v>
      </c>
      <c r="I388">
        <v>-108.7688058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21</v>
      </c>
      <c r="M388" t="s">
        <v>164</v>
      </c>
      <c r="N388">
        <v>387</v>
      </c>
      <c r="O388" t="s">
        <v>261</v>
      </c>
      <c r="P388" t="s">
        <v>53</v>
      </c>
      <c r="Q388" t="s">
        <v>33</v>
      </c>
      <c r="R388" t="s">
        <v>190</v>
      </c>
      <c r="S388" t="s">
        <v>140</v>
      </c>
      <c r="T388" t="s">
        <v>36</v>
      </c>
      <c r="U388" t="s">
        <v>1539</v>
      </c>
      <c r="V388" t="s">
        <v>2084</v>
      </c>
      <c r="W388" t="s">
        <v>39</v>
      </c>
      <c r="X388" t="s">
        <v>33</v>
      </c>
      <c r="Y388" t="s">
        <v>220</v>
      </c>
      <c r="Z388" t="s">
        <v>2085</v>
      </c>
    </row>
    <row r="389" spans="1:26" x14ac:dyDescent="0.3">
      <c r="A389" t="s">
        <v>2086</v>
      </c>
      <c r="B389" t="s">
        <v>2087</v>
      </c>
      <c r="C389" s="1" t="str">
        <f t="shared" si="66"/>
        <v>21:0401</v>
      </c>
      <c r="D389" s="1" t="str">
        <f t="shared" si="63"/>
        <v>21:0134</v>
      </c>
      <c r="E389" t="s">
        <v>2088</v>
      </c>
      <c r="F389" t="s">
        <v>2089</v>
      </c>
      <c r="H389">
        <v>57.516773000000001</v>
      </c>
      <c r="I389">
        <v>-108.8191877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21</v>
      </c>
      <c r="M389" t="s">
        <v>46</v>
      </c>
      <c r="N389">
        <v>388</v>
      </c>
      <c r="O389" t="s">
        <v>235</v>
      </c>
      <c r="P389" t="s">
        <v>129</v>
      </c>
      <c r="Q389" t="s">
        <v>33</v>
      </c>
      <c r="R389" t="s">
        <v>53</v>
      </c>
      <c r="S389" t="s">
        <v>48</v>
      </c>
      <c r="T389" t="s">
        <v>36</v>
      </c>
      <c r="U389" t="s">
        <v>1353</v>
      </c>
      <c r="V389" t="s">
        <v>2090</v>
      </c>
      <c r="W389" t="s">
        <v>39</v>
      </c>
      <c r="X389" t="s">
        <v>33</v>
      </c>
      <c r="Y389" t="s">
        <v>40</v>
      </c>
      <c r="Z389" t="s">
        <v>1151</v>
      </c>
    </row>
    <row r="390" spans="1:26" x14ac:dyDescent="0.3">
      <c r="A390" t="s">
        <v>2091</v>
      </c>
      <c r="B390" t="s">
        <v>2092</v>
      </c>
      <c r="C390" s="1" t="str">
        <f t="shared" si="66"/>
        <v>21:0401</v>
      </c>
      <c r="D390" s="1" t="str">
        <f t="shared" si="63"/>
        <v>21:0134</v>
      </c>
      <c r="E390" t="s">
        <v>2093</v>
      </c>
      <c r="F390" t="s">
        <v>2094</v>
      </c>
      <c r="H390">
        <v>57.532869400000003</v>
      </c>
      <c r="I390">
        <v>-108.7599372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21</v>
      </c>
      <c r="M390" t="s">
        <v>59</v>
      </c>
      <c r="N390">
        <v>389</v>
      </c>
      <c r="O390" t="s">
        <v>202</v>
      </c>
      <c r="P390" t="s">
        <v>48</v>
      </c>
      <c r="Q390" t="s">
        <v>33</v>
      </c>
      <c r="R390" t="s">
        <v>190</v>
      </c>
      <c r="S390" t="s">
        <v>73</v>
      </c>
      <c r="T390" t="s">
        <v>36</v>
      </c>
      <c r="U390" t="s">
        <v>193</v>
      </c>
      <c r="V390" t="s">
        <v>378</v>
      </c>
      <c r="W390" t="s">
        <v>39</v>
      </c>
      <c r="X390" t="s">
        <v>33</v>
      </c>
      <c r="Y390" t="s">
        <v>248</v>
      </c>
      <c r="Z390" t="s">
        <v>385</v>
      </c>
    </row>
    <row r="391" spans="1:26" x14ac:dyDescent="0.3">
      <c r="A391" t="s">
        <v>2095</v>
      </c>
      <c r="B391" t="s">
        <v>2096</v>
      </c>
      <c r="C391" s="1" t="str">
        <f t="shared" si="66"/>
        <v>21:0401</v>
      </c>
      <c r="D391" s="1" t="str">
        <f t="shared" si="63"/>
        <v>21:0134</v>
      </c>
      <c r="E391" t="s">
        <v>2097</v>
      </c>
      <c r="F391" t="s">
        <v>2098</v>
      </c>
      <c r="H391">
        <v>57.544356999999998</v>
      </c>
      <c r="I391">
        <v>-108.80407080000001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21</v>
      </c>
      <c r="M391" t="s">
        <v>70</v>
      </c>
      <c r="N391">
        <v>390</v>
      </c>
      <c r="O391" t="s">
        <v>266</v>
      </c>
      <c r="P391" t="s">
        <v>50</v>
      </c>
      <c r="Q391" t="s">
        <v>33</v>
      </c>
      <c r="R391" t="s">
        <v>32</v>
      </c>
      <c r="S391" t="s">
        <v>190</v>
      </c>
      <c r="T391" t="s">
        <v>36</v>
      </c>
      <c r="U391" t="s">
        <v>92</v>
      </c>
      <c r="V391" t="s">
        <v>1074</v>
      </c>
      <c r="W391" t="s">
        <v>39</v>
      </c>
      <c r="X391" t="s">
        <v>33</v>
      </c>
      <c r="Y391" t="s">
        <v>48</v>
      </c>
      <c r="Z391" t="s">
        <v>952</v>
      </c>
    </row>
    <row r="392" spans="1:26" x14ac:dyDescent="0.3">
      <c r="A392" t="s">
        <v>2099</v>
      </c>
      <c r="B392" t="s">
        <v>2100</v>
      </c>
      <c r="C392" s="1" t="str">
        <f t="shared" si="66"/>
        <v>21:0401</v>
      </c>
      <c r="D392" s="1" t="str">
        <f t="shared" si="63"/>
        <v>21:0134</v>
      </c>
      <c r="E392" t="s">
        <v>2101</v>
      </c>
      <c r="F392" t="s">
        <v>2102</v>
      </c>
      <c r="H392">
        <v>57.560086599999998</v>
      </c>
      <c r="I392">
        <v>-108.7751363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21</v>
      </c>
      <c r="M392" t="s">
        <v>82</v>
      </c>
      <c r="N392">
        <v>391</v>
      </c>
      <c r="O392" t="s">
        <v>389</v>
      </c>
      <c r="P392" t="s">
        <v>140</v>
      </c>
      <c r="Q392" t="s">
        <v>33</v>
      </c>
      <c r="R392" t="s">
        <v>62</v>
      </c>
      <c r="S392" t="s">
        <v>140</v>
      </c>
      <c r="T392" t="s">
        <v>36</v>
      </c>
      <c r="U392" t="s">
        <v>425</v>
      </c>
      <c r="V392" t="s">
        <v>32</v>
      </c>
      <c r="W392" t="s">
        <v>173</v>
      </c>
      <c r="X392" t="s">
        <v>33</v>
      </c>
      <c r="Y392" t="s">
        <v>552</v>
      </c>
      <c r="Z392" t="s">
        <v>160</v>
      </c>
    </row>
    <row r="393" spans="1:26" x14ac:dyDescent="0.3">
      <c r="A393" t="s">
        <v>2103</v>
      </c>
      <c r="B393" t="s">
        <v>2104</v>
      </c>
      <c r="C393" s="1" t="str">
        <f t="shared" si="66"/>
        <v>21:0401</v>
      </c>
      <c r="D393" s="1" t="str">
        <f t="shared" si="63"/>
        <v>21:0134</v>
      </c>
      <c r="E393" t="s">
        <v>2105</v>
      </c>
      <c r="F393" t="s">
        <v>2106</v>
      </c>
      <c r="H393">
        <v>57.585702099999999</v>
      </c>
      <c r="I393">
        <v>-108.80834040000001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21</v>
      </c>
      <c r="M393" t="s">
        <v>91</v>
      </c>
      <c r="N393">
        <v>392</v>
      </c>
      <c r="O393" t="s">
        <v>152</v>
      </c>
      <c r="P393" t="s">
        <v>50</v>
      </c>
      <c r="Q393" t="s">
        <v>33</v>
      </c>
      <c r="R393" t="s">
        <v>140</v>
      </c>
      <c r="S393" t="s">
        <v>73</v>
      </c>
      <c r="T393" t="s">
        <v>36</v>
      </c>
      <c r="U393" t="s">
        <v>1445</v>
      </c>
      <c r="V393" t="s">
        <v>625</v>
      </c>
      <c r="W393" t="s">
        <v>49</v>
      </c>
      <c r="X393" t="s">
        <v>33</v>
      </c>
      <c r="Y393" t="s">
        <v>53</v>
      </c>
      <c r="Z393" t="s">
        <v>2107</v>
      </c>
    </row>
    <row r="394" spans="1:26" x14ac:dyDescent="0.3">
      <c r="A394" t="s">
        <v>2108</v>
      </c>
      <c r="B394" t="s">
        <v>2109</v>
      </c>
      <c r="C394" s="1" t="str">
        <f t="shared" si="66"/>
        <v>21:0401</v>
      </c>
      <c r="D394" s="1" t="str">
        <f t="shared" si="63"/>
        <v>21:0134</v>
      </c>
      <c r="E394" t="s">
        <v>2110</v>
      </c>
      <c r="F394" t="s">
        <v>2111</v>
      </c>
      <c r="H394">
        <v>57.598890300000001</v>
      </c>
      <c r="I394">
        <v>-108.7530344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21</v>
      </c>
      <c r="M394" t="s">
        <v>100</v>
      </c>
      <c r="N394">
        <v>393</v>
      </c>
      <c r="O394" t="s">
        <v>47</v>
      </c>
      <c r="P394" t="s">
        <v>72</v>
      </c>
      <c r="Q394" t="s">
        <v>33</v>
      </c>
      <c r="R394" t="s">
        <v>73</v>
      </c>
      <c r="S394" t="s">
        <v>33</v>
      </c>
      <c r="T394" t="s">
        <v>36</v>
      </c>
      <c r="U394" t="s">
        <v>2112</v>
      </c>
      <c r="V394" t="s">
        <v>2019</v>
      </c>
      <c r="W394" t="s">
        <v>140</v>
      </c>
      <c r="X394" t="s">
        <v>33</v>
      </c>
      <c r="Y394" t="s">
        <v>53</v>
      </c>
      <c r="Z394" t="s">
        <v>1100</v>
      </c>
    </row>
    <row r="395" spans="1:26" x14ac:dyDescent="0.3">
      <c r="A395" t="s">
        <v>2113</v>
      </c>
      <c r="B395" t="s">
        <v>2114</v>
      </c>
      <c r="C395" s="1" t="str">
        <f t="shared" si="66"/>
        <v>21:0401</v>
      </c>
      <c r="D395" s="1" t="str">
        <f t="shared" si="63"/>
        <v>21:0134</v>
      </c>
      <c r="E395" t="s">
        <v>2115</v>
      </c>
      <c r="F395" t="s">
        <v>2116</v>
      </c>
      <c r="H395">
        <v>57.605664500000003</v>
      </c>
      <c r="I395">
        <v>-108.7298831</v>
      </c>
      <c r="J395" s="1" t="str">
        <f t="shared" si="64"/>
        <v>NGR lake sediment grab sample</v>
      </c>
      <c r="K395" s="1" t="str">
        <f t="shared" si="65"/>
        <v>&lt;177 micron (NGR)</v>
      </c>
      <c r="L395">
        <v>21</v>
      </c>
      <c r="M395" t="s">
        <v>109</v>
      </c>
      <c r="N395">
        <v>394</v>
      </c>
      <c r="O395" t="s">
        <v>226</v>
      </c>
      <c r="P395" t="s">
        <v>72</v>
      </c>
      <c r="Q395" t="s">
        <v>33</v>
      </c>
      <c r="R395" t="s">
        <v>72</v>
      </c>
      <c r="S395" t="s">
        <v>72</v>
      </c>
      <c r="T395" t="s">
        <v>36</v>
      </c>
      <c r="U395" t="s">
        <v>758</v>
      </c>
      <c r="V395" t="s">
        <v>85</v>
      </c>
      <c r="W395" t="s">
        <v>39</v>
      </c>
      <c r="X395" t="s">
        <v>33</v>
      </c>
      <c r="Y395" t="s">
        <v>53</v>
      </c>
      <c r="Z395" t="s">
        <v>65</v>
      </c>
    </row>
    <row r="396" spans="1:26" x14ac:dyDescent="0.3">
      <c r="A396" t="s">
        <v>2117</v>
      </c>
      <c r="B396" t="s">
        <v>2118</v>
      </c>
      <c r="C396" s="1" t="str">
        <f t="shared" si="66"/>
        <v>21:0401</v>
      </c>
      <c r="D396" s="1" t="str">
        <f t="shared" si="63"/>
        <v>21:0134</v>
      </c>
      <c r="E396" t="s">
        <v>2119</v>
      </c>
      <c r="F396" t="s">
        <v>2120</v>
      </c>
      <c r="H396">
        <v>57.601952599999997</v>
      </c>
      <c r="I396">
        <v>-108.71292339999999</v>
      </c>
      <c r="J396" s="1" t="str">
        <f t="shared" si="64"/>
        <v>NGR lake sediment grab sample</v>
      </c>
      <c r="K396" s="1" t="str">
        <f t="shared" si="65"/>
        <v>&lt;177 micron (NGR)</v>
      </c>
      <c r="L396">
        <v>21</v>
      </c>
      <c r="M396" t="s">
        <v>118</v>
      </c>
      <c r="N396">
        <v>395</v>
      </c>
      <c r="O396" t="s">
        <v>286</v>
      </c>
      <c r="P396" t="s">
        <v>50</v>
      </c>
      <c r="Q396" t="s">
        <v>33</v>
      </c>
      <c r="R396" t="s">
        <v>35</v>
      </c>
      <c r="S396" t="s">
        <v>49</v>
      </c>
      <c r="T396" t="s">
        <v>36</v>
      </c>
      <c r="U396" t="s">
        <v>664</v>
      </c>
      <c r="V396" t="s">
        <v>722</v>
      </c>
      <c r="W396" t="s">
        <v>39</v>
      </c>
      <c r="X396" t="s">
        <v>33</v>
      </c>
      <c r="Y396" t="s">
        <v>48</v>
      </c>
      <c r="Z396" t="s">
        <v>735</v>
      </c>
    </row>
    <row r="397" spans="1:26" x14ac:dyDescent="0.3">
      <c r="A397" t="s">
        <v>2121</v>
      </c>
      <c r="B397" t="s">
        <v>2122</v>
      </c>
      <c r="C397" s="1" t="str">
        <f t="shared" si="66"/>
        <v>21:0401</v>
      </c>
      <c r="D397" s="1" t="str">
        <f t="shared" si="63"/>
        <v>21:0134</v>
      </c>
      <c r="E397" t="s">
        <v>2123</v>
      </c>
      <c r="F397" t="s">
        <v>2124</v>
      </c>
      <c r="H397">
        <v>57.588564900000002</v>
      </c>
      <c r="I397">
        <v>-108.64509150000001</v>
      </c>
      <c r="J397" s="1" t="str">
        <f t="shared" si="64"/>
        <v>NGR lake sediment grab sample</v>
      </c>
      <c r="K397" s="1" t="str">
        <f t="shared" si="65"/>
        <v>&lt;177 micron (NGR)</v>
      </c>
      <c r="L397">
        <v>21</v>
      </c>
      <c r="M397" t="s">
        <v>128</v>
      </c>
      <c r="N397">
        <v>396</v>
      </c>
      <c r="O397" t="s">
        <v>83</v>
      </c>
      <c r="P397" t="s">
        <v>140</v>
      </c>
      <c r="Q397" t="s">
        <v>33</v>
      </c>
      <c r="R397" t="s">
        <v>158</v>
      </c>
      <c r="S397" t="s">
        <v>50</v>
      </c>
      <c r="T397" t="s">
        <v>36</v>
      </c>
      <c r="U397" t="s">
        <v>300</v>
      </c>
      <c r="V397" t="s">
        <v>32</v>
      </c>
      <c r="W397" t="s">
        <v>73</v>
      </c>
      <c r="X397" t="s">
        <v>33</v>
      </c>
      <c r="Y397" t="s">
        <v>152</v>
      </c>
      <c r="Z397" t="s">
        <v>110</v>
      </c>
    </row>
    <row r="398" spans="1:26" x14ac:dyDescent="0.3">
      <c r="A398" t="s">
        <v>2125</v>
      </c>
      <c r="B398" t="s">
        <v>2126</v>
      </c>
      <c r="C398" s="1" t="str">
        <f t="shared" si="66"/>
        <v>21:0401</v>
      </c>
      <c r="D398" s="1" t="str">
        <f t="shared" si="63"/>
        <v>21:0134</v>
      </c>
      <c r="E398" t="s">
        <v>2127</v>
      </c>
      <c r="F398" t="s">
        <v>2128</v>
      </c>
      <c r="H398">
        <v>57.575634800000003</v>
      </c>
      <c r="I398">
        <v>-108.6805349</v>
      </c>
      <c r="J398" s="1" t="str">
        <f t="shared" si="64"/>
        <v>NGR lake sediment grab sample</v>
      </c>
      <c r="K398" s="1" t="str">
        <f t="shared" si="65"/>
        <v>&lt;177 micron (NGR)</v>
      </c>
      <c r="L398">
        <v>21</v>
      </c>
      <c r="M398" t="s">
        <v>138</v>
      </c>
      <c r="N398">
        <v>397</v>
      </c>
      <c r="O398" t="s">
        <v>280</v>
      </c>
      <c r="P398" t="s">
        <v>50</v>
      </c>
      <c r="Q398" t="s">
        <v>33</v>
      </c>
      <c r="R398" t="s">
        <v>62</v>
      </c>
      <c r="S398" t="s">
        <v>73</v>
      </c>
      <c r="T398" t="s">
        <v>36</v>
      </c>
      <c r="U398" t="s">
        <v>607</v>
      </c>
      <c r="V398" t="s">
        <v>35</v>
      </c>
      <c r="W398" t="s">
        <v>39</v>
      </c>
      <c r="X398" t="s">
        <v>33</v>
      </c>
      <c r="Y398" t="s">
        <v>248</v>
      </c>
      <c r="Z398" t="s">
        <v>2129</v>
      </c>
    </row>
    <row r="399" spans="1:26" x14ac:dyDescent="0.3">
      <c r="A399" t="s">
        <v>2130</v>
      </c>
      <c r="B399" t="s">
        <v>2131</v>
      </c>
      <c r="C399" s="1" t="str">
        <f t="shared" si="66"/>
        <v>21:0401</v>
      </c>
      <c r="D399" s="1" t="str">
        <f t="shared" si="63"/>
        <v>21:0134</v>
      </c>
      <c r="E399" t="s">
        <v>2132</v>
      </c>
      <c r="F399" t="s">
        <v>2133</v>
      </c>
      <c r="H399">
        <v>57.564052199999999</v>
      </c>
      <c r="I399">
        <v>-108.6967222</v>
      </c>
      <c r="J399" s="1" t="str">
        <f t="shared" si="64"/>
        <v>NGR lake sediment grab sample</v>
      </c>
      <c r="K399" s="1" t="str">
        <f t="shared" si="65"/>
        <v>&lt;177 micron (NGR)</v>
      </c>
      <c r="L399">
        <v>21</v>
      </c>
      <c r="M399" t="s">
        <v>170</v>
      </c>
      <c r="N399">
        <v>398</v>
      </c>
      <c r="O399" t="s">
        <v>567</v>
      </c>
      <c r="P399" t="s">
        <v>34</v>
      </c>
      <c r="Q399" t="s">
        <v>33</v>
      </c>
      <c r="R399" t="s">
        <v>158</v>
      </c>
      <c r="S399" t="s">
        <v>50</v>
      </c>
      <c r="T399" t="s">
        <v>36</v>
      </c>
      <c r="U399" t="s">
        <v>1053</v>
      </c>
      <c r="V399" t="s">
        <v>2134</v>
      </c>
      <c r="W399" t="s">
        <v>49</v>
      </c>
      <c r="X399" t="s">
        <v>33</v>
      </c>
      <c r="Y399" t="s">
        <v>280</v>
      </c>
      <c r="Z399" t="s">
        <v>824</v>
      </c>
    </row>
    <row r="400" spans="1:26" x14ac:dyDescent="0.3">
      <c r="A400" t="s">
        <v>2135</v>
      </c>
      <c r="B400" t="s">
        <v>2136</v>
      </c>
      <c r="C400" s="1" t="str">
        <f t="shared" si="66"/>
        <v>21:0401</v>
      </c>
      <c r="D400" s="1" t="str">
        <f t="shared" si="63"/>
        <v>21:0134</v>
      </c>
      <c r="E400" t="s">
        <v>2137</v>
      </c>
      <c r="F400" t="s">
        <v>2138</v>
      </c>
      <c r="H400">
        <v>57.536167800000001</v>
      </c>
      <c r="I400">
        <v>-108.6311779</v>
      </c>
      <c r="J400" s="1" t="str">
        <f t="shared" si="64"/>
        <v>NGR lake sediment grab sample</v>
      </c>
      <c r="K400" s="1" t="str">
        <f t="shared" si="65"/>
        <v>&lt;177 micron (NGR)</v>
      </c>
      <c r="L400">
        <v>21</v>
      </c>
      <c r="M400" t="s">
        <v>179</v>
      </c>
      <c r="N400">
        <v>399</v>
      </c>
      <c r="O400" t="s">
        <v>830</v>
      </c>
      <c r="P400" t="s">
        <v>140</v>
      </c>
      <c r="Q400" t="s">
        <v>33</v>
      </c>
      <c r="R400" t="s">
        <v>35</v>
      </c>
      <c r="S400" t="s">
        <v>49</v>
      </c>
      <c r="T400" t="s">
        <v>36</v>
      </c>
      <c r="U400" t="s">
        <v>149</v>
      </c>
      <c r="V400" t="s">
        <v>2139</v>
      </c>
      <c r="W400" t="s">
        <v>39</v>
      </c>
      <c r="X400" t="s">
        <v>33</v>
      </c>
      <c r="Y400" t="s">
        <v>53</v>
      </c>
      <c r="Z400" t="s">
        <v>2140</v>
      </c>
    </row>
    <row r="401" spans="1:26" x14ac:dyDescent="0.3">
      <c r="A401" t="s">
        <v>2141</v>
      </c>
      <c r="B401" t="s">
        <v>2142</v>
      </c>
      <c r="C401" s="1" t="str">
        <f t="shared" si="66"/>
        <v>21:0401</v>
      </c>
      <c r="D401" s="1" t="str">
        <f t="shared" si="63"/>
        <v>21:0134</v>
      </c>
      <c r="E401" t="s">
        <v>2143</v>
      </c>
      <c r="F401" t="s">
        <v>2144</v>
      </c>
      <c r="H401">
        <v>57.529210399999997</v>
      </c>
      <c r="I401">
        <v>-108.6459294</v>
      </c>
      <c r="J401" s="1" t="str">
        <f t="shared" si="64"/>
        <v>NGR lake sediment grab sample</v>
      </c>
      <c r="K401" s="1" t="str">
        <f t="shared" si="65"/>
        <v>&lt;177 micron (NGR)</v>
      </c>
      <c r="L401">
        <v>21</v>
      </c>
      <c r="M401" t="s">
        <v>188</v>
      </c>
      <c r="N401">
        <v>400</v>
      </c>
      <c r="O401" t="s">
        <v>929</v>
      </c>
      <c r="P401" t="s">
        <v>72</v>
      </c>
      <c r="Q401" t="s">
        <v>33</v>
      </c>
      <c r="R401" t="s">
        <v>73</v>
      </c>
      <c r="S401" t="s">
        <v>49</v>
      </c>
      <c r="T401" t="s">
        <v>36</v>
      </c>
      <c r="U401" t="s">
        <v>1150</v>
      </c>
      <c r="V401" t="s">
        <v>745</v>
      </c>
      <c r="W401" t="s">
        <v>39</v>
      </c>
      <c r="X401" t="s">
        <v>33</v>
      </c>
      <c r="Y401" t="s">
        <v>48</v>
      </c>
      <c r="Z401" t="s">
        <v>1722</v>
      </c>
    </row>
    <row r="402" spans="1:26" x14ac:dyDescent="0.3">
      <c r="A402" t="s">
        <v>2145</v>
      </c>
      <c r="B402" t="s">
        <v>2146</v>
      </c>
      <c r="C402" s="1" t="str">
        <f t="shared" si="66"/>
        <v>21:0401</v>
      </c>
      <c r="D402" s="1" t="str">
        <f t="shared" si="63"/>
        <v>21:0134</v>
      </c>
      <c r="E402" t="s">
        <v>2147</v>
      </c>
      <c r="F402" t="s">
        <v>2148</v>
      </c>
      <c r="H402">
        <v>57.521551700000003</v>
      </c>
      <c r="I402">
        <v>-108.7052312</v>
      </c>
      <c r="J402" s="1" t="str">
        <f t="shared" si="64"/>
        <v>NGR lake sediment grab sample</v>
      </c>
      <c r="K402" s="1" t="str">
        <f t="shared" si="65"/>
        <v>&lt;177 micron (NGR)</v>
      </c>
      <c r="L402">
        <v>21</v>
      </c>
      <c r="M402" t="s">
        <v>209</v>
      </c>
      <c r="N402">
        <v>401</v>
      </c>
      <c r="O402" t="s">
        <v>266</v>
      </c>
      <c r="P402" t="s">
        <v>61</v>
      </c>
      <c r="Q402" t="s">
        <v>33</v>
      </c>
      <c r="R402" t="s">
        <v>210</v>
      </c>
      <c r="S402" t="s">
        <v>50</v>
      </c>
      <c r="T402" t="s">
        <v>36</v>
      </c>
      <c r="U402" t="s">
        <v>1392</v>
      </c>
      <c r="V402" t="s">
        <v>35</v>
      </c>
      <c r="W402" t="s">
        <v>39</v>
      </c>
      <c r="X402" t="s">
        <v>33</v>
      </c>
      <c r="Y402" t="s">
        <v>40</v>
      </c>
      <c r="Z402" t="s">
        <v>2149</v>
      </c>
    </row>
    <row r="403" spans="1:26" x14ac:dyDescent="0.3">
      <c r="A403" t="s">
        <v>2150</v>
      </c>
      <c r="B403" t="s">
        <v>2151</v>
      </c>
      <c r="C403" s="1" t="str">
        <f t="shared" si="66"/>
        <v>21:0401</v>
      </c>
      <c r="D403" s="1" t="str">
        <f>HYPERLINK("http://geochem.nrcan.gc.ca/cdogs/content/svy/svy_e.htm", "")</f>
        <v/>
      </c>
      <c r="G403" s="1" t="str">
        <f>HYPERLINK("http://geochem.nrcan.gc.ca/cdogs/content/cr_/cr_00035_e.htm", "35")</f>
        <v>35</v>
      </c>
      <c r="J403" t="s">
        <v>197</v>
      </c>
      <c r="K403" t="s">
        <v>198</v>
      </c>
      <c r="L403">
        <v>21</v>
      </c>
      <c r="M403" t="s">
        <v>199</v>
      </c>
      <c r="N403">
        <v>402</v>
      </c>
      <c r="O403" t="s">
        <v>200</v>
      </c>
      <c r="P403" t="s">
        <v>74</v>
      </c>
      <c r="Q403" t="s">
        <v>140</v>
      </c>
      <c r="R403" t="s">
        <v>326</v>
      </c>
      <c r="S403" t="s">
        <v>48</v>
      </c>
      <c r="T403" t="s">
        <v>36</v>
      </c>
      <c r="U403" t="s">
        <v>203</v>
      </c>
      <c r="V403" t="s">
        <v>1958</v>
      </c>
      <c r="W403" t="s">
        <v>192</v>
      </c>
      <c r="X403" t="s">
        <v>49</v>
      </c>
      <c r="Y403" t="s">
        <v>152</v>
      </c>
      <c r="Z403" t="s">
        <v>48</v>
      </c>
    </row>
    <row r="404" spans="1:26" x14ac:dyDescent="0.3">
      <c r="A404" t="s">
        <v>2152</v>
      </c>
      <c r="B404" t="s">
        <v>2153</v>
      </c>
      <c r="C404" s="1" t="str">
        <f t="shared" si="66"/>
        <v>21:0401</v>
      </c>
      <c r="D404" s="1" t="str">
        <f t="shared" ref="D404:D419" si="67">HYPERLINK("http://geochem.nrcan.gc.ca/cdogs/content/svy/svy210134_e.htm", "21:0134")</f>
        <v>21:0134</v>
      </c>
      <c r="E404" t="s">
        <v>2154</v>
      </c>
      <c r="F404" t="s">
        <v>2155</v>
      </c>
      <c r="H404">
        <v>57.493705400000003</v>
      </c>
      <c r="I404">
        <v>-108.690523</v>
      </c>
      <c r="J404" s="1" t="str">
        <f t="shared" ref="J404:J419" si="68">HYPERLINK("http://geochem.nrcan.gc.ca/cdogs/content/kwd/kwd020027_e.htm", "NGR lake sediment grab sample")</f>
        <v>NGR lake sediment grab sample</v>
      </c>
      <c r="K404" s="1" t="str">
        <f t="shared" ref="K404:K419" si="69">HYPERLINK("http://geochem.nrcan.gc.ca/cdogs/content/kwd/kwd080006_e.htm", "&lt;177 micron (NGR)")</f>
        <v>&lt;177 micron (NGR)</v>
      </c>
      <c r="L404">
        <v>21</v>
      </c>
      <c r="M404" t="s">
        <v>218</v>
      </c>
      <c r="N404">
        <v>403</v>
      </c>
      <c r="O404" t="s">
        <v>1747</v>
      </c>
      <c r="P404" t="s">
        <v>61</v>
      </c>
      <c r="Q404" t="s">
        <v>33</v>
      </c>
      <c r="R404" t="s">
        <v>48</v>
      </c>
      <c r="S404" t="s">
        <v>50</v>
      </c>
      <c r="T404" t="s">
        <v>36</v>
      </c>
      <c r="U404" t="s">
        <v>2156</v>
      </c>
      <c r="V404" t="s">
        <v>210</v>
      </c>
      <c r="W404" t="s">
        <v>39</v>
      </c>
      <c r="X404" t="s">
        <v>33</v>
      </c>
      <c r="Y404" t="s">
        <v>152</v>
      </c>
      <c r="Z404" t="s">
        <v>1126</v>
      </c>
    </row>
    <row r="405" spans="1:26" x14ac:dyDescent="0.3">
      <c r="A405" t="s">
        <v>2157</v>
      </c>
      <c r="B405" t="s">
        <v>2158</v>
      </c>
      <c r="C405" s="1" t="str">
        <f t="shared" si="66"/>
        <v>21:0401</v>
      </c>
      <c r="D405" s="1" t="str">
        <f t="shared" si="67"/>
        <v>21:0134</v>
      </c>
      <c r="E405" t="s">
        <v>2159</v>
      </c>
      <c r="F405" t="s">
        <v>2160</v>
      </c>
      <c r="H405">
        <v>57.4794409</v>
      </c>
      <c r="I405">
        <v>-108.6475806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22</v>
      </c>
      <c r="M405" t="s">
        <v>30</v>
      </c>
      <c r="N405">
        <v>404</v>
      </c>
      <c r="O405" t="s">
        <v>410</v>
      </c>
      <c r="P405" t="s">
        <v>192</v>
      </c>
      <c r="Q405" t="s">
        <v>33</v>
      </c>
      <c r="R405" t="s">
        <v>180</v>
      </c>
      <c r="S405" t="s">
        <v>140</v>
      </c>
      <c r="T405" t="s">
        <v>36</v>
      </c>
      <c r="U405" t="s">
        <v>1089</v>
      </c>
      <c r="V405" t="s">
        <v>363</v>
      </c>
      <c r="W405" t="s">
        <v>39</v>
      </c>
      <c r="X405" t="s">
        <v>33</v>
      </c>
      <c r="Y405" t="s">
        <v>280</v>
      </c>
      <c r="Z405" t="s">
        <v>2161</v>
      </c>
    </row>
    <row r="406" spans="1:26" x14ac:dyDescent="0.3">
      <c r="A406" t="s">
        <v>2162</v>
      </c>
      <c r="B406" t="s">
        <v>2163</v>
      </c>
      <c r="C406" s="1" t="str">
        <f t="shared" si="66"/>
        <v>21:0401</v>
      </c>
      <c r="D406" s="1" t="str">
        <f t="shared" si="67"/>
        <v>21:0134</v>
      </c>
      <c r="E406" t="s">
        <v>2164</v>
      </c>
      <c r="F406" t="s">
        <v>2165</v>
      </c>
      <c r="H406">
        <v>57.494678200000003</v>
      </c>
      <c r="I406">
        <v>-108.64790240000001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22</v>
      </c>
      <c r="M406" t="s">
        <v>148</v>
      </c>
      <c r="N406">
        <v>405</v>
      </c>
      <c r="O406" t="s">
        <v>74</v>
      </c>
      <c r="P406" t="s">
        <v>34</v>
      </c>
      <c r="Q406" t="s">
        <v>33</v>
      </c>
      <c r="R406" t="s">
        <v>48</v>
      </c>
      <c r="S406" t="s">
        <v>35</v>
      </c>
      <c r="T406" t="s">
        <v>36</v>
      </c>
      <c r="U406" t="s">
        <v>607</v>
      </c>
      <c r="V406" t="s">
        <v>581</v>
      </c>
      <c r="W406" t="s">
        <v>39</v>
      </c>
      <c r="X406" t="s">
        <v>33</v>
      </c>
      <c r="Y406" t="s">
        <v>248</v>
      </c>
      <c r="Z406" t="s">
        <v>568</v>
      </c>
    </row>
    <row r="407" spans="1:26" x14ac:dyDescent="0.3">
      <c r="A407" t="s">
        <v>2166</v>
      </c>
      <c r="B407" t="s">
        <v>2167</v>
      </c>
      <c r="C407" s="1" t="str">
        <f t="shared" si="66"/>
        <v>21:0401</v>
      </c>
      <c r="D407" s="1" t="str">
        <f t="shared" si="67"/>
        <v>21:0134</v>
      </c>
      <c r="E407" t="s">
        <v>2159</v>
      </c>
      <c r="F407" t="s">
        <v>2168</v>
      </c>
      <c r="H407">
        <v>57.4794409</v>
      </c>
      <c r="I407">
        <v>-108.6475806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22</v>
      </c>
      <c r="M407" t="s">
        <v>157</v>
      </c>
      <c r="N407">
        <v>406</v>
      </c>
      <c r="O407" t="s">
        <v>369</v>
      </c>
      <c r="P407" t="s">
        <v>192</v>
      </c>
      <c r="Q407" t="s">
        <v>33</v>
      </c>
      <c r="R407" t="s">
        <v>140</v>
      </c>
      <c r="S407" t="s">
        <v>140</v>
      </c>
      <c r="T407" t="s">
        <v>36</v>
      </c>
      <c r="U407" t="s">
        <v>203</v>
      </c>
      <c r="V407" t="s">
        <v>2169</v>
      </c>
      <c r="W407" t="s">
        <v>39</v>
      </c>
      <c r="X407" t="s">
        <v>33</v>
      </c>
      <c r="Y407" t="s">
        <v>280</v>
      </c>
      <c r="Z407" t="s">
        <v>2170</v>
      </c>
    </row>
    <row r="408" spans="1:26" x14ac:dyDescent="0.3">
      <c r="A408" t="s">
        <v>2171</v>
      </c>
      <c r="B408" t="s">
        <v>2172</v>
      </c>
      <c r="C408" s="1" t="str">
        <f t="shared" si="66"/>
        <v>21:0401</v>
      </c>
      <c r="D408" s="1" t="str">
        <f t="shared" si="67"/>
        <v>21:0134</v>
      </c>
      <c r="E408" t="s">
        <v>2159</v>
      </c>
      <c r="F408" t="s">
        <v>2173</v>
      </c>
      <c r="H408">
        <v>57.4794409</v>
      </c>
      <c r="I408">
        <v>-108.6475806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164</v>
      </c>
      <c r="N408">
        <v>407</v>
      </c>
      <c r="O408" t="s">
        <v>410</v>
      </c>
      <c r="P408" t="s">
        <v>192</v>
      </c>
      <c r="Q408" t="s">
        <v>33</v>
      </c>
      <c r="R408" t="s">
        <v>140</v>
      </c>
      <c r="S408" t="s">
        <v>140</v>
      </c>
      <c r="T408" t="s">
        <v>36</v>
      </c>
      <c r="U408" t="s">
        <v>860</v>
      </c>
      <c r="V408" t="s">
        <v>2174</v>
      </c>
      <c r="W408" t="s">
        <v>39</v>
      </c>
      <c r="X408" t="s">
        <v>33</v>
      </c>
      <c r="Y408" t="s">
        <v>122</v>
      </c>
      <c r="Z408" t="s">
        <v>1711</v>
      </c>
    </row>
    <row r="409" spans="1:26" x14ac:dyDescent="0.3">
      <c r="A409" t="s">
        <v>2175</v>
      </c>
      <c r="B409" t="s">
        <v>2176</v>
      </c>
      <c r="C409" s="1" t="str">
        <f t="shared" si="66"/>
        <v>21:0401</v>
      </c>
      <c r="D409" s="1" t="str">
        <f t="shared" si="67"/>
        <v>21:0134</v>
      </c>
      <c r="E409" t="s">
        <v>2177</v>
      </c>
      <c r="F409" t="s">
        <v>2178</v>
      </c>
      <c r="H409">
        <v>57.449902799999997</v>
      </c>
      <c r="I409">
        <v>-108.701036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46</v>
      </c>
      <c r="N409">
        <v>408</v>
      </c>
      <c r="O409" t="s">
        <v>37</v>
      </c>
      <c r="P409" t="s">
        <v>61</v>
      </c>
      <c r="Q409" t="s">
        <v>33</v>
      </c>
      <c r="R409" t="s">
        <v>158</v>
      </c>
      <c r="S409" t="s">
        <v>192</v>
      </c>
      <c r="T409" t="s">
        <v>36</v>
      </c>
      <c r="U409" t="s">
        <v>728</v>
      </c>
      <c r="V409" t="s">
        <v>2179</v>
      </c>
      <c r="W409" t="s">
        <v>39</v>
      </c>
      <c r="X409" t="s">
        <v>33</v>
      </c>
      <c r="Y409" t="s">
        <v>1722</v>
      </c>
      <c r="Z409" t="s">
        <v>524</v>
      </c>
    </row>
    <row r="410" spans="1:26" x14ac:dyDescent="0.3">
      <c r="A410" t="s">
        <v>2180</v>
      </c>
      <c r="B410" t="s">
        <v>2181</v>
      </c>
      <c r="C410" s="1" t="str">
        <f t="shared" si="66"/>
        <v>21:0401</v>
      </c>
      <c r="D410" s="1" t="str">
        <f t="shared" si="67"/>
        <v>21:0134</v>
      </c>
      <c r="E410" t="s">
        <v>2182</v>
      </c>
      <c r="F410" t="s">
        <v>2183</v>
      </c>
      <c r="H410">
        <v>57.431245400000002</v>
      </c>
      <c r="I410">
        <v>-108.75565330000001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59</v>
      </c>
      <c r="N410">
        <v>409</v>
      </c>
      <c r="O410" t="s">
        <v>558</v>
      </c>
      <c r="P410" t="s">
        <v>61</v>
      </c>
      <c r="Q410" t="s">
        <v>33</v>
      </c>
      <c r="R410" t="s">
        <v>190</v>
      </c>
      <c r="S410" t="s">
        <v>122</v>
      </c>
      <c r="T410" t="s">
        <v>36</v>
      </c>
      <c r="U410" t="s">
        <v>728</v>
      </c>
      <c r="V410" t="s">
        <v>53</v>
      </c>
      <c r="W410" t="s">
        <v>39</v>
      </c>
      <c r="X410" t="s">
        <v>33</v>
      </c>
      <c r="Y410" t="s">
        <v>150</v>
      </c>
      <c r="Z410" t="s">
        <v>549</v>
      </c>
    </row>
    <row r="411" spans="1:26" x14ac:dyDescent="0.3">
      <c r="A411" t="s">
        <v>2184</v>
      </c>
      <c r="B411" t="s">
        <v>2185</v>
      </c>
      <c r="C411" s="1" t="str">
        <f t="shared" si="66"/>
        <v>21:0401</v>
      </c>
      <c r="D411" s="1" t="str">
        <f t="shared" si="67"/>
        <v>21:0134</v>
      </c>
      <c r="E411" t="s">
        <v>2186</v>
      </c>
      <c r="F411" t="s">
        <v>2187</v>
      </c>
      <c r="H411">
        <v>57.3821583</v>
      </c>
      <c r="I411">
        <v>-108.7557753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70</v>
      </c>
      <c r="N411">
        <v>410</v>
      </c>
      <c r="O411" t="s">
        <v>261</v>
      </c>
      <c r="P411" t="s">
        <v>34</v>
      </c>
      <c r="Q411" t="s">
        <v>49</v>
      </c>
      <c r="R411" t="s">
        <v>34</v>
      </c>
      <c r="S411" t="s">
        <v>50</v>
      </c>
      <c r="T411" t="s">
        <v>36</v>
      </c>
      <c r="U411" t="s">
        <v>1227</v>
      </c>
      <c r="V411" t="s">
        <v>49</v>
      </c>
      <c r="W411" t="s">
        <v>39</v>
      </c>
      <c r="X411" t="s">
        <v>33</v>
      </c>
      <c r="Y411" t="s">
        <v>280</v>
      </c>
      <c r="Z411" t="s">
        <v>824</v>
      </c>
    </row>
    <row r="412" spans="1:26" x14ac:dyDescent="0.3">
      <c r="A412" t="s">
        <v>2188</v>
      </c>
      <c r="B412" t="s">
        <v>2189</v>
      </c>
      <c r="C412" s="1" t="str">
        <f t="shared" si="66"/>
        <v>21:0401</v>
      </c>
      <c r="D412" s="1" t="str">
        <f t="shared" si="67"/>
        <v>21:0134</v>
      </c>
      <c r="E412" t="s">
        <v>2190</v>
      </c>
      <c r="F412" t="s">
        <v>2191</v>
      </c>
      <c r="H412">
        <v>57.365522200000001</v>
      </c>
      <c r="I412">
        <v>-108.80392260000001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82</v>
      </c>
      <c r="N412">
        <v>411</v>
      </c>
      <c r="O412" t="s">
        <v>445</v>
      </c>
      <c r="P412" t="s">
        <v>140</v>
      </c>
      <c r="Q412" t="s">
        <v>33</v>
      </c>
      <c r="R412" t="s">
        <v>50</v>
      </c>
      <c r="S412" t="s">
        <v>72</v>
      </c>
      <c r="T412" t="s">
        <v>36</v>
      </c>
      <c r="U412" t="s">
        <v>130</v>
      </c>
      <c r="V412" t="s">
        <v>294</v>
      </c>
      <c r="W412" t="s">
        <v>39</v>
      </c>
      <c r="X412" t="s">
        <v>33</v>
      </c>
      <c r="Y412" t="s">
        <v>326</v>
      </c>
      <c r="Z412" t="s">
        <v>651</v>
      </c>
    </row>
    <row r="413" spans="1:26" x14ac:dyDescent="0.3">
      <c r="A413" t="s">
        <v>2192</v>
      </c>
      <c r="B413" t="s">
        <v>2193</v>
      </c>
      <c r="C413" s="1" t="str">
        <f t="shared" si="66"/>
        <v>21:0401</v>
      </c>
      <c r="D413" s="1" t="str">
        <f t="shared" si="67"/>
        <v>21:0134</v>
      </c>
      <c r="E413" t="s">
        <v>2194</v>
      </c>
      <c r="F413" t="s">
        <v>2195</v>
      </c>
      <c r="H413">
        <v>57.3306921</v>
      </c>
      <c r="I413">
        <v>-108.8239789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91</v>
      </c>
      <c r="N413">
        <v>412</v>
      </c>
      <c r="O413" t="s">
        <v>239</v>
      </c>
      <c r="P413" t="s">
        <v>72</v>
      </c>
      <c r="Q413" t="s">
        <v>33</v>
      </c>
      <c r="R413" t="s">
        <v>62</v>
      </c>
      <c r="S413" t="s">
        <v>72</v>
      </c>
      <c r="T413" t="s">
        <v>36</v>
      </c>
      <c r="U413" t="s">
        <v>664</v>
      </c>
      <c r="V413" t="s">
        <v>2041</v>
      </c>
      <c r="W413" t="s">
        <v>39</v>
      </c>
      <c r="X413" t="s">
        <v>33</v>
      </c>
      <c r="Y413" t="s">
        <v>248</v>
      </c>
      <c r="Z413" t="s">
        <v>671</v>
      </c>
    </row>
    <row r="414" spans="1:26" x14ac:dyDescent="0.3">
      <c r="A414" t="s">
        <v>2196</v>
      </c>
      <c r="B414" t="s">
        <v>2197</v>
      </c>
      <c r="C414" s="1" t="str">
        <f t="shared" si="66"/>
        <v>21:0401</v>
      </c>
      <c r="D414" s="1" t="str">
        <f t="shared" si="67"/>
        <v>21:0134</v>
      </c>
      <c r="E414" t="s">
        <v>2198</v>
      </c>
      <c r="F414" t="s">
        <v>2199</v>
      </c>
      <c r="H414">
        <v>57.325746899999999</v>
      </c>
      <c r="I414">
        <v>-108.8816333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22</v>
      </c>
      <c r="M414" t="s">
        <v>100</v>
      </c>
      <c r="N414">
        <v>413</v>
      </c>
      <c r="O414" t="s">
        <v>171</v>
      </c>
      <c r="P414" t="s">
        <v>72</v>
      </c>
      <c r="Q414" t="s">
        <v>33</v>
      </c>
      <c r="R414" t="s">
        <v>62</v>
      </c>
      <c r="S414" t="s">
        <v>73</v>
      </c>
      <c r="T414" t="s">
        <v>36</v>
      </c>
      <c r="U414" t="s">
        <v>130</v>
      </c>
      <c r="V414" t="s">
        <v>625</v>
      </c>
      <c r="W414" t="s">
        <v>39</v>
      </c>
      <c r="X414" t="s">
        <v>33</v>
      </c>
      <c r="Y414" t="s">
        <v>122</v>
      </c>
      <c r="Z414" t="s">
        <v>2200</v>
      </c>
    </row>
    <row r="415" spans="1:26" x14ac:dyDescent="0.3">
      <c r="A415" t="s">
        <v>2201</v>
      </c>
      <c r="B415" t="s">
        <v>2202</v>
      </c>
      <c r="C415" s="1" t="str">
        <f t="shared" si="66"/>
        <v>21:0401</v>
      </c>
      <c r="D415" s="1" t="str">
        <f t="shared" si="67"/>
        <v>21:0134</v>
      </c>
      <c r="E415" t="s">
        <v>2203</v>
      </c>
      <c r="F415" t="s">
        <v>2204</v>
      </c>
      <c r="H415">
        <v>57.339295800000002</v>
      </c>
      <c r="I415">
        <v>-108.95204440000001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22</v>
      </c>
      <c r="M415" t="s">
        <v>109</v>
      </c>
      <c r="N415">
        <v>414</v>
      </c>
      <c r="O415" t="s">
        <v>129</v>
      </c>
      <c r="P415" t="s">
        <v>49</v>
      </c>
      <c r="Q415" t="s">
        <v>33</v>
      </c>
      <c r="R415" t="s">
        <v>33</v>
      </c>
      <c r="S415" t="s">
        <v>72</v>
      </c>
      <c r="T415" t="s">
        <v>36</v>
      </c>
      <c r="U415" t="s">
        <v>717</v>
      </c>
      <c r="V415" t="s">
        <v>2205</v>
      </c>
      <c r="W415" t="s">
        <v>49</v>
      </c>
      <c r="X415" t="s">
        <v>33</v>
      </c>
      <c r="Y415" t="s">
        <v>48</v>
      </c>
      <c r="Z415" t="s">
        <v>729</v>
      </c>
    </row>
    <row r="416" spans="1:26" x14ac:dyDescent="0.3">
      <c r="A416" t="s">
        <v>2206</v>
      </c>
      <c r="B416" t="s">
        <v>2207</v>
      </c>
      <c r="C416" s="1" t="str">
        <f t="shared" si="66"/>
        <v>21:0401</v>
      </c>
      <c r="D416" s="1" t="str">
        <f t="shared" si="67"/>
        <v>21:0134</v>
      </c>
      <c r="E416" t="s">
        <v>2208</v>
      </c>
      <c r="F416" t="s">
        <v>2209</v>
      </c>
      <c r="H416">
        <v>57.3075057</v>
      </c>
      <c r="I416">
        <v>-108.81860760000001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22</v>
      </c>
      <c r="M416" t="s">
        <v>118</v>
      </c>
      <c r="N416">
        <v>415</v>
      </c>
      <c r="O416" t="s">
        <v>511</v>
      </c>
      <c r="P416" t="s">
        <v>140</v>
      </c>
      <c r="Q416" t="s">
        <v>49</v>
      </c>
      <c r="R416" t="s">
        <v>62</v>
      </c>
      <c r="S416" t="s">
        <v>35</v>
      </c>
      <c r="T416" t="s">
        <v>36</v>
      </c>
      <c r="U416" t="s">
        <v>92</v>
      </c>
      <c r="V416" t="s">
        <v>619</v>
      </c>
      <c r="W416" t="s">
        <v>39</v>
      </c>
      <c r="X416" t="s">
        <v>33</v>
      </c>
      <c r="Y416" t="s">
        <v>280</v>
      </c>
      <c r="Z416" t="s">
        <v>644</v>
      </c>
    </row>
    <row r="417" spans="1:26" x14ac:dyDescent="0.3">
      <c r="A417" t="s">
        <v>2210</v>
      </c>
      <c r="B417" t="s">
        <v>2211</v>
      </c>
      <c r="C417" s="1" t="str">
        <f t="shared" si="66"/>
        <v>21:0401</v>
      </c>
      <c r="D417" s="1" t="str">
        <f t="shared" si="67"/>
        <v>21:0134</v>
      </c>
      <c r="E417" t="s">
        <v>2212</v>
      </c>
      <c r="F417" t="s">
        <v>2213</v>
      </c>
      <c r="H417">
        <v>57.3165069</v>
      </c>
      <c r="I417">
        <v>-108.7713715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22</v>
      </c>
      <c r="M417" t="s">
        <v>128</v>
      </c>
      <c r="N417">
        <v>416</v>
      </c>
      <c r="O417" t="s">
        <v>119</v>
      </c>
      <c r="P417" t="s">
        <v>61</v>
      </c>
      <c r="Q417" t="s">
        <v>49</v>
      </c>
      <c r="R417" t="s">
        <v>180</v>
      </c>
      <c r="S417" t="s">
        <v>140</v>
      </c>
      <c r="T417" t="s">
        <v>36</v>
      </c>
      <c r="U417" t="s">
        <v>682</v>
      </c>
      <c r="V417" t="s">
        <v>419</v>
      </c>
      <c r="W417" t="s">
        <v>39</v>
      </c>
      <c r="X417" t="s">
        <v>33</v>
      </c>
      <c r="Y417" t="s">
        <v>1722</v>
      </c>
      <c r="Z417" t="s">
        <v>228</v>
      </c>
    </row>
    <row r="418" spans="1:26" x14ac:dyDescent="0.3">
      <c r="A418" t="s">
        <v>2214</v>
      </c>
      <c r="B418" t="s">
        <v>2215</v>
      </c>
      <c r="C418" s="1" t="str">
        <f t="shared" si="66"/>
        <v>21:0401</v>
      </c>
      <c r="D418" s="1" t="str">
        <f t="shared" si="67"/>
        <v>21:0134</v>
      </c>
      <c r="E418" t="s">
        <v>2216</v>
      </c>
      <c r="F418" t="s">
        <v>2217</v>
      </c>
      <c r="H418">
        <v>57.327893400000001</v>
      </c>
      <c r="I418">
        <v>-108.7104738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22</v>
      </c>
      <c r="M418" t="s">
        <v>138</v>
      </c>
      <c r="N418">
        <v>417</v>
      </c>
      <c r="O418" t="s">
        <v>830</v>
      </c>
      <c r="P418" t="s">
        <v>48</v>
      </c>
      <c r="Q418" t="s">
        <v>33</v>
      </c>
      <c r="R418" t="s">
        <v>50</v>
      </c>
      <c r="S418" t="s">
        <v>72</v>
      </c>
      <c r="T418" t="s">
        <v>36</v>
      </c>
      <c r="U418" t="s">
        <v>37</v>
      </c>
      <c r="V418" t="s">
        <v>2218</v>
      </c>
      <c r="W418" t="s">
        <v>39</v>
      </c>
      <c r="X418" t="s">
        <v>33</v>
      </c>
      <c r="Y418" t="s">
        <v>48</v>
      </c>
      <c r="Z418" t="s">
        <v>2085</v>
      </c>
    </row>
    <row r="419" spans="1:26" x14ac:dyDescent="0.3">
      <c r="A419" t="s">
        <v>2219</v>
      </c>
      <c r="B419" t="s">
        <v>2220</v>
      </c>
      <c r="C419" s="1" t="str">
        <f t="shared" si="66"/>
        <v>21:0401</v>
      </c>
      <c r="D419" s="1" t="str">
        <f t="shared" si="67"/>
        <v>21:0134</v>
      </c>
      <c r="E419" t="s">
        <v>2221</v>
      </c>
      <c r="F419" t="s">
        <v>2222</v>
      </c>
      <c r="H419">
        <v>57.360127300000002</v>
      </c>
      <c r="I419">
        <v>-108.7066038</v>
      </c>
      <c r="J419" s="1" t="str">
        <f t="shared" si="68"/>
        <v>NGR lake sediment grab sample</v>
      </c>
      <c r="K419" s="1" t="str">
        <f t="shared" si="69"/>
        <v>&lt;177 micron (NGR)</v>
      </c>
      <c r="L419">
        <v>22</v>
      </c>
      <c r="M419" t="s">
        <v>170</v>
      </c>
      <c r="N419">
        <v>418</v>
      </c>
      <c r="O419" t="s">
        <v>200</v>
      </c>
      <c r="P419" t="s">
        <v>192</v>
      </c>
      <c r="Q419" t="s">
        <v>33</v>
      </c>
      <c r="R419" t="s">
        <v>48</v>
      </c>
      <c r="S419" t="s">
        <v>34</v>
      </c>
      <c r="T419" t="s">
        <v>36</v>
      </c>
      <c r="U419" t="s">
        <v>2223</v>
      </c>
      <c r="V419" t="s">
        <v>2079</v>
      </c>
      <c r="W419" t="s">
        <v>39</v>
      </c>
      <c r="X419" t="s">
        <v>33</v>
      </c>
      <c r="Y419" t="s">
        <v>607</v>
      </c>
      <c r="Z419" t="s">
        <v>295</v>
      </c>
    </row>
    <row r="420" spans="1:26" x14ac:dyDescent="0.3">
      <c r="A420" t="s">
        <v>2224</v>
      </c>
      <c r="B420" t="s">
        <v>2225</v>
      </c>
      <c r="C420" s="1" t="str">
        <f t="shared" si="66"/>
        <v>21:0401</v>
      </c>
      <c r="D420" s="1" t="str">
        <f>HYPERLINK("http://geochem.nrcan.gc.ca/cdogs/content/svy/svy_e.htm", "")</f>
        <v/>
      </c>
      <c r="G420" s="1" t="str">
        <f>HYPERLINK("http://geochem.nrcan.gc.ca/cdogs/content/cr_/cr_00022_e.htm", "22")</f>
        <v>22</v>
      </c>
      <c r="J420" t="s">
        <v>197</v>
      </c>
      <c r="K420" t="s">
        <v>198</v>
      </c>
      <c r="L420">
        <v>22</v>
      </c>
      <c r="M420" t="s">
        <v>199</v>
      </c>
      <c r="N420">
        <v>419</v>
      </c>
      <c r="O420" t="s">
        <v>226</v>
      </c>
      <c r="P420" t="s">
        <v>53</v>
      </c>
      <c r="Q420" t="s">
        <v>32</v>
      </c>
      <c r="R420" t="s">
        <v>180</v>
      </c>
      <c r="S420" t="s">
        <v>62</v>
      </c>
      <c r="T420" t="s">
        <v>36</v>
      </c>
      <c r="U420" t="s">
        <v>2226</v>
      </c>
      <c r="V420" t="s">
        <v>574</v>
      </c>
      <c r="W420" t="s">
        <v>140</v>
      </c>
      <c r="X420" t="s">
        <v>50</v>
      </c>
      <c r="Y420" t="s">
        <v>280</v>
      </c>
      <c r="Z420" t="s">
        <v>2227</v>
      </c>
    </row>
    <row r="421" spans="1:26" x14ac:dyDescent="0.3">
      <c r="A421" t="s">
        <v>2228</v>
      </c>
      <c r="B421" t="s">
        <v>2229</v>
      </c>
      <c r="C421" s="1" t="str">
        <f t="shared" si="66"/>
        <v>21:0401</v>
      </c>
      <c r="D421" s="1" t="str">
        <f t="shared" ref="D421:D442" si="70">HYPERLINK("http://geochem.nrcan.gc.ca/cdogs/content/svy/svy210134_e.htm", "21:0134")</f>
        <v>21:0134</v>
      </c>
      <c r="E421" t="s">
        <v>2230</v>
      </c>
      <c r="F421" t="s">
        <v>2231</v>
      </c>
      <c r="H421">
        <v>57.375457400000002</v>
      </c>
      <c r="I421">
        <v>-108.7140143</v>
      </c>
      <c r="J421" s="1" t="str">
        <f t="shared" ref="J421:J442" si="71">HYPERLINK("http://geochem.nrcan.gc.ca/cdogs/content/kwd/kwd020027_e.htm", "NGR lake sediment grab sample")</f>
        <v>NGR lake sediment grab sample</v>
      </c>
      <c r="K421" s="1" t="str">
        <f t="shared" ref="K421:K442" si="72">HYPERLINK("http://geochem.nrcan.gc.ca/cdogs/content/kwd/kwd080006_e.htm", "&lt;177 micron (NGR)")</f>
        <v>&lt;177 micron (NGR)</v>
      </c>
      <c r="L421">
        <v>22</v>
      </c>
      <c r="M421" t="s">
        <v>179</v>
      </c>
      <c r="N421">
        <v>420</v>
      </c>
      <c r="O421" t="s">
        <v>445</v>
      </c>
      <c r="P421" t="s">
        <v>48</v>
      </c>
      <c r="Q421" t="s">
        <v>33</v>
      </c>
      <c r="R421" t="s">
        <v>158</v>
      </c>
      <c r="S421" t="s">
        <v>35</v>
      </c>
      <c r="T421" t="s">
        <v>36</v>
      </c>
      <c r="U421" t="s">
        <v>60</v>
      </c>
      <c r="V421" t="s">
        <v>182</v>
      </c>
      <c r="W421" t="s">
        <v>39</v>
      </c>
      <c r="X421" t="s">
        <v>33</v>
      </c>
      <c r="Y421" t="s">
        <v>53</v>
      </c>
      <c r="Z421" t="s">
        <v>2232</v>
      </c>
    </row>
    <row r="422" spans="1:26" x14ac:dyDescent="0.3">
      <c r="A422" t="s">
        <v>2233</v>
      </c>
      <c r="B422" t="s">
        <v>2234</v>
      </c>
      <c r="C422" s="1" t="str">
        <f t="shared" si="66"/>
        <v>21:0401</v>
      </c>
      <c r="D422" s="1" t="str">
        <f t="shared" si="70"/>
        <v>21:0134</v>
      </c>
      <c r="E422" t="s">
        <v>2235</v>
      </c>
      <c r="F422" t="s">
        <v>2236</v>
      </c>
      <c r="H422">
        <v>57.424309600000001</v>
      </c>
      <c r="I422">
        <v>-108.6813688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188</v>
      </c>
      <c r="N422">
        <v>421</v>
      </c>
      <c r="O422" t="s">
        <v>586</v>
      </c>
      <c r="P422" t="s">
        <v>72</v>
      </c>
      <c r="Q422" t="s">
        <v>33</v>
      </c>
      <c r="R422" t="s">
        <v>62</v>
      </c>
      <c r="S422" t="s">
        <v>72</v>
      </c>
      <c r="T422" t="s">
        <v>36</v>
      </c>
      <c r="U422" t="s">
        <v>60</v>
      </c>
      <c r="V422" t="s">
        <v>468</v>
      </c>
      <c r="W422" t="s">
        <v>39</v>
      </c>
      <c r="X422" t="s">
        <v>33</v>
      </c>
      <c r="Y422" t="s">
        <v>48</v>
      </c>
      <c r="Z422" t="s">
        <v>2237</v>
      </c>
    </row>
    <row r="423" spans="1:26" x14ac:dyDescent="0.3">
      <c r="A423" t="s">
        <v>2238</v>
      </c>
      <c r="B423" t="s">
        <v>2239</v>
      </c>
      <c r="C423" s="1" t="str">
        <f t="shared" si="66"/>
        <v>21:0401</v>
      </c>
      <c r="D423" s="1" t="str">
        <f t="shared" si="70"/>
        <v>21:0134</v>
      </c>
      <c r="E423" t="s">
        <v>2240</v>
      </c>
      <c r="F423" t="s">
        <v>2241</v>
      </c>
      <c r="H423">
        <v>57.437806500000001</v>
      </c>
      <c r="I423">
        <v>-108.643621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209</v>
      </c>
      <c r="N423">
        <v>422</v>
      </c>
      <c r="O423" t="s">
        <v>193</v>
      </c>
      <c r="P423" t="s">
        <v>61</v>
      </c>
      <c r="Q423" t="s">
        <v>33</v>
      </c>
      <c r="R423" t="s">
        <v>158</v>
      </c>
      <c r="S423" t="s">
        <v>122</v>
      </c>
      <c r="T423" t="s">
        <v>36</v>
      </c>
      <c r="U423" t="s">
        <v>542</v>
      </c>
      <c r="V423" t="s">
        <v>2242</v>
      </c>
      <c r="W423" t="s">
        <v>39</v>
      </c>
      <c r="X423" t="s">
        <v>33</v>
      </c>
      <c r="Y423" t="s">
        <v>1227</v>
      </c>
      <c r="Z423" t="s">
        <v>2243</v>
      </c>
    </row>
    <row r="424" spans="1:26" x14ac:dyDescent="0.3">
      <c r="A424" t="s">
        <v>2244</v>
      </c>
      <c r="B424" t="s">
        <v>2245</v>
      </c>
      <c r="C424" s="1" t="str">
        <f t="shared" si="66"/>
        <v>21:0401</v>
      </c>
      <c r="D424" s="1" t="str">
        <f t="shared" si="70"/>
        <v>21:0134</v>
      </c>
      <c r="E424" t="s">
        <v>2246</v>
      </c>
      <c r="F424" t="s">
        <v>2247</v>
      </c>
      <c r="H424">
        <v>57.452787499999999</v>
      </c>
      <c r="I424">
        <v>-108.621702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218</v>
      </c>
      <c r="N424">
        <v>423</v>
      </c>
      <c r="O424" t="s">
        <v>74</v>
      </c>
      <c r="P424" t="s">
        <v>50</v>
      </c>
      <c r="Q424" t="s">
        <v>33</v>
      </c>
      <c r="R424" t="s">
        <v>62</v>
      </c>
      <c r="S424" t="s">
        <v>49</v>
      </c>
      <c r="T424" t="s">
        <v>36</v>
      </c>
      <c r="U424" t="s">
        <v>261</v>
      </c>
      <c r="V424" t="s">
        <v>517</v>
      </c>
      <c r="W424" t="s">
        <v>39</v>
      </c>
      <c r="X424" t="s">
        <v>33</v>
      </c>
      <c r="Y424" t="s">
        <v>76</v>
      </c>
      <c r="Z424" t="s">
        <v>1237</v>
      </c>
    </row>
    <row r="425" spans="1:26" x14ac:dyDescent="0.3">
      <c r="A425" t="s">
        <v>2248</v>
      </c>
      <c r="B425" t="s">
        <v>2249</v>
      </c>
      <c r="C425" s="1" t="str">
        <f t="shared" si="66"/>
        <v>21:0401</v>
      </c>
      <c r="D425" s="1" t="str">
        <f t="shared" si="70"/>
        <v>21:0134</v>
      </c>
      <c r="E425" t="s">
        <v>2250</v>
      </c>
      <c r="F425" t="s">
        <v>2251</v>
      </c>
      <c r="H425">
        <v>57.528891100000003</v>
      </c>
      <c r="I425">
        <v>-108.5610672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23</v>
      </c>
      <c r="M425" t="s">
        <v>30</v>
      </c>
      <c r="N425">
        <v>424</v>
      </c>
      <c r="O425" t="s">
        <v>104</v>
      </c>
      <c r="P425" t="s">
        <v>50</v>
      </c>
      <c r="Q425" t="s">
        <v>33</v>
      </c>
      <c r="R425" t="s">
        <v>50</v>
      </c>
      <c r="S425" t="s">
        <v>72</v>
      </c>
      <c r="T425" t="s">
        <v>36</v>
      </c>
      <c r="U425" t="s">
        <v>261</v>
      </c>
      <c r="V425" t="s">
        <v>112</v>
      </c>
      <c r="W425" t="s">
        <v>39</v>
      </c>
      <c r="X425" t="s">
        <v>33</v>
      </c>
      <c r="Y425" t="s">
        <v>280</v>
      </c>
      <c r="Z425" t="s">
        <v>1126</v>
      </c>
    </row>
    <row r="426" spans="1:26" x14ac:dyDescent="0.3">
      <c r="A426" t="s">
        <v>2252</v>
      </c>
      <c r="B426" t="s">
        <v>2253</v>
      </c>
      <c r="C426" s="1" t="str">
        <f t="shared" si="66"/>
        <v>21:0401</v>
      </c>
      <c r="D426" s="1" t="str">
        <f t="shared" si="70"/>
        <v>21:0134</v>
      </c>
      <c r="E426" t="s">
        <v>2254</v>
      </c>
      <c r="F426" t="s">
        <v>2255</v>
      </c>
      <c r="H426">
        <v>57.471519100000002</v>
      </c>
      <c r="I426">
        <v>-108.59780069999999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23</v>
      </c>
      <c r="M426" t="s">
        <v>46</v>
      </c>
      <c r="N426">
        <v>425</v>
      </c>
      <c r="O426" t="s">
        <v>410</v>
      </c>
      <c r="P426" t="s">
        <v>50</v>
      </c>
      <c r="Q426" t="s">
        <v>33</v>
      </c>
      <c r="R426" t="s">
        <v>72</v>
      </c>
      <c r="S426" t="s">
        <v>73</v>
      </c>
      <c r="T426" t="s">
        <v>36</v>
      </c>
      <c r="U426" t="s">
        <v>985</v>
      </c>
      <c r="V426" t="s">
        <v>432</v>
      </c>
      <c r="W426" t="s">
        <v>39</v>
      </c>
      <c r="X426" t="s">
        <v>33</v>
      </c>
      <c r="Y426" t="s">
        <v>76</v>
      </c>
      <c r="Z426" t="s">
        <v>1156</v>
      </c>
    </row>
    <row r="427" spans="1:26" x14ac:dyDescent="0.3">
      <c r="A427" t="s">
        <v>2256</v>
      </c>
      <c r="B427" t="s">
        <v>2257</v>
      </c>
      <c r="C427" s="1" t="str">
        <f t="shared" si="66"/>
        <v>21:0401</v>
      </c>
      <c r="D427" s="1" t="str">
        <f t="shared" si="70"/>
        <v>21:0134</v>
      </c>
      <c r="E427" t="s">
        <v>2258</v>
      </c>
      <c r="F427" t="s">
        <v>2259</v>
      </c>
      <c r="H427">
        <v>57.514588500000002</v>
      </c>
      <c r="I427">
        <v>-108.5654286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23</v>
      </c>
      <c r="M427" t="s">
        <v>148</v>
      </c>
      <c r="N427">
        <v>426</v>
      </c>
      <c r="O427" t="s">
        <v>418</v>
      </c>
      <c r="P427" t="s">
        <v>50</v>
      </c>
      <c r="Q427" t="s">
        <v>33</v>
      </c>
      <c r="R427" t="s">
        <v>72</v>
      </c>
      <c r="S427" t="s">
        <v>73</v>
      </c>
      <c r="T427" t="s">
        <v>36</v>
      </c>
      <c r="U427" t="s">
        <v>1019</v>
      </c>
      <c r="V427" t="s">
        <v>227</v>
      </c>
      <c r="W427" t="s">
        <v>39</v>
      </c>
      <c r="X427" t="s">
        <v>33</v>
      </c>
      <c r="Y427" t="s">
        <v>76</v>
      </c>
      <c r="Z427" t="s">
        <v>1301</v>
      </c>
    </row>
    <row r="428" spans="1:26" x14ac:dyDescent="0.3">
      <c r="A428" t="s">
        <v>2260</v>
      </c>
      <c r="B428" t="s">
        <v>2261</v>
      </c>
      <c r="C428" s="1" t="str">
        <f t="shared" si="66"/>
        <v>21:0401</v>
      </c>
      <c r="D428" s="1" t="str">
        <f t="shared" si="70"/>
        <v>21:0134</v>
      </c>
      <c r="E428" t="s">
        <v>2250</v>
      </c>
      <c r="F428" t="s">
        <v>2262</v>
      </c>
      <c r="H428">
        <v>57.528891100000003</v>
      </c>
      <c r="I428">
        <v>-108.5610672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157</v>
      </c>
      <c r="N428">
        <v>427</v>
      </c>
      <c r="O428" t="s">
        <v>104</v>
      </c>
      <c r="P428" t="s">
        <v>50</v>
      </c>
      <c r="Q428" t="s">
        <v>33</v>
      </c>
      <c r="R428" t="s">
        <v>62</v>
      </c>
      <c r="S428" t="s">
        <v>35</v>
      </c>
      <c r="T428" t="s">
        <v>36</v>
      </c>
      <c r="U428" t="s">
        <v>261</v>
      </c>
      <c r="V428" t="s">
        <v>1222</v>
      </c>
      <c r="W428" t="s">
        <v>39</v>
      </c>
      <c r="X428" t="s">
        <v>33</v>
      </c>
      <c r="Y428" t="s">
        <v>248</v>
      </c>
      <c r="Z428" t="s">
        <v>1546</v>
      </c>
    </row>
    <row r="429" spans="1:26" x14ac:dyDescent="0.3">
      <c r="A429" t="s">
        <v>2263</v>
      </c>
      <c r="B429" t="s">
        <v>2264</v>
      </c>
      <c r="C429" s="1" t="str">
        <f t="shared" si="66"/>
        <v>21:0401</v>
      </c>
      <c r="D429" s="1" t="str">
        <f t="shared" si="70"/>
        <v>21:0134</v>
      </c>
      <c r="E429" t="s">
        <v>2250</v>
      </c>
      <c r="F429" t="s">
        <v>2265</v>
      </c>
      <c r="H429">
        <v>57.528891100000003</v>
      </c>
      <c r="I429">
        <v>-108.5610672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164</v>
      </c>
      <c r="N429">
        <v>428</v>
      </c>
      <c r="O429" t="s">
        <v>509</v>
      </c>
      <c r="P429" t="s">
        <v>50</v>
      </c>
      <c r="Q429" t="s">
        <v>33</v>
      </c>
      <c r="R429" t="s">
        <v>62</v>
      </c>
      <c r="S429" t="s">
        <v>35</v>
      </c>
      <c r="T429" t="s">
        <v>36</v>
      </c>
      <c r="U429" t="s">
        <v>552</v>
      </c>
      <c r="V429" t="s">
        <v>1249</v>
      </c>
      <c r="W429" t="s">
        <v>39</v>
      </c>
      <c r="X429" t="s">
        <v>33</v>
      </c>
      <c r="Y429" t="s">
        <v>248</v>
      </c>
      <c r="Z429" t="s">
        <v>2232</v>
      </c>
    </row>
    <row r="430" spans="1:26" x14ac:dyDescent="0.3">
      <c r="A430" t="s">
        <v>2266</v>
      </c>
      <c r="B430" t="s">
        <v>2267</v>
      </c>
      <c r="C430" s="1" t="str">
        <f t="shared" si="66"/>
        <v>21:0401</v>
      </c>
      <c r="D430" s="1" t="str">
        <f t="shared" si="70"/>
        <v>21:0134</v>
      </c>
      <c r="E430" t="s">
        <v>2268</v>
      </c>
      <c r="F430" t="s">
        <v>2269</v>
      </c>
      <c r="H430">
        <v>57.538752799999997</v>
      </c>
      <c r="I430">
        <v>-108.55708300000001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59</v>
      </c>
      <c r="N430">
        <v>429</v>
      </c>
      <c r="O430" t="s">
        <v>200</v>
      </c>
      <c r="P430" t="s">
        <v>140</v>
      </c>
      <c r="Q430" t="s">
        <v>33</v>
      </c>
      <c r="R430" t="s">
        <v>140</v>
      </c>
      <c r="S430" t="s">
        <v>35</v>
      </c>
      <c r="T430" t="s">
        <v>36</v>
      </c>
      <c r="U430" t="s">
        <v>193</v>
      </c>
      <c r="V430" t="s">
        <v>256</v>
      </c>
      <c r="W430" t="s">
        <v>39</v>
      </c>
      <c r="X430" t="s">
        <v>33</v>
      </c>
      <c r="Y430" t="s">
        <v>53</v>
      </c>
      <c r="Z430" t="s">
        <v>333</v>
      </c>
    </row>
    <row r="431" spans="1:26" x14ac:dyDescent="0.3">
      <c r="A431" t="s">
        <v>2270</v>
      </c>
      <c r="B431" t="s">
        <v>2271</v>
      </c>
      <c r="C431" s="1" t="str">
        <f t="shared" si="66"/>
        <v>21:0401</v>
      </c>
      <c r="D431" s="1" t="str">
        <f t="shared" si="70"/>
        <v>21:0134</v>
      </c>
      <c r="E431" t="s">
        <v>2272</v>
      </c>
      <c r="F431" t="s">
        <v>2273</v>
      </c>
      <c r="H431">
        <v>57.565803299999999</v>
      </c>
      <c r="I431">
        <v>-108.595072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23</v>
      </c>
      <c r="M431" t="s">
        <v>70</v>
      </c>
      <c r="N431">
        <v>430</v>
      </c>
      <c r="O431" t="s">
        <v>383</v>
      </c>
      <c r="P431" t="s">
        <v>50</v>
      </c>
      <c r="Q431" t="s">
        <v>33</v>
      </c>
      <c r="R431" t="s">
        <v>72</v>
      </c>
      <c r="S431" t="s">
        <v>73</v>
      </c>
      <c r="T431" t="s">
        <v>36</v>
      </c>
      <c r="U431" t="s">
        <v>74</v>
      </c>
      <c r="V431" t="s">
        <v>75</v>
      </c>
      <c r="W431" t="s">
        <v>39</v>
      </c>
      <c r="X431" t="s">
        <v>33</v>
      </c>
      <c r="Y431" t="s">
        <v>53</v>
      </c>
      <c r="Z431" t="s">
        <v>2274</v>
      </c>
    </row>
    <row r="432" spans="1:26" x14ac:dyDescent="0.3">
      <c r="A432" t="s">
        <v>2275</v>
      </c>
      <c r="B432" t="s">
        <v>2276</v>
      </c>
      <c r="C432" s="1" t="str">
        <f t="shared" si="66"/>
        <v>21:0401</v>
      </c>
      <c r="D432" s="1" t="str">
        <f t="shared" si="70"/>
        <v>21:0134</v>
      </c>
      <c r="E432" t="s">
        <v>2277</v>
      </c>
      <c r="F432" t="s">
        <v>2278</v>
      </c>
      <c r="H432">
        <v>57.572535600000002</v>
      </c>
      <c r="I432">
        <v>-108.5332598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23</v>
      </c>
      <c r="M432" t="s">
        <v>82</v>
      </c>
      <c r="N432">
        <v>431</v>
      </c>
      <c r="O432" t="s">
        <v>830</v>
      </c>
      <c r="P432" t="s">
        <v>140</v>
      </c>
      <c r="Q432" t="s">
        <v>33</v>
      </c>
      <c r="R432" t="s">
        <v>180</v>
      </c>
      <c r="S432" t="s">
        <v>49</v>
      </c>
      <c r="T432" t="s">
        <v>36</v>
      </c>
      <c r="U432" t="s">
        <v>348</v>
      </c>
      <c r="V432" t="s">
        <v>2084</v>
      </c>
      <c r="W432" t="s">
        <v>140</v>
      </c>
      <c r="X432" t="s">
        <v>73</v>
      </c>
      <c r="Y432" t="s">
        <v>122</v>
      </c>
      <c r="Z432" t="s">
        <v>2279</v>
      </c>
    </row>
    <row r="433" spans="1:26" x14ac:dyDescent="0.3">
      <c r="A433" t="s">
        <v>2280</v>
      </c>
      <c r="B433" t="s">
        <v>2281</v>
      </c>
      <c r="C433" s="1" t="str">
        <f t="shared" si="66"/>
        <v>21:0401</v>
      </c>
      <c r="D433" s="1" t="str">
        <f t="shared" si="70"/>
        <v>21:0134</v>
      </c>
      <c r="E433" t="s">
        <v>2282</v>
      </c>
      <c r="F433" t="s">
        <v>2283</v>
      </c>
      <c r="H433">
        <v>57.552922500000001</v>
      </c>
      <c r="I433">
        <v>-108.5366755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23</v>
      </c>
      <c r="M433" t="s">
        <v>91</v>
      </c>
      <c r="N433">
        <v>432</v>
      </c>
      <c r="O433" t="s">
        <v>239</v>
      </c>
      <c r="P433" t="s">
        <v>50</v>
      </c>
      <c r="Q433" t="s">
        <v>33</v>
      </c>
      <c r="R433" t="s">
        <v>140</v>
      </c>
      <c r="S433" t="s">
        <v>73</v>
      </c>
      <c r="T433" t="s">
        <v>36</v>
      </c>
      <c r="U433" t="s">
        <v>1353</v>
      </c>
      <c r="V433" t="s">
        <v>1894</v>
      </c>
      <c r="W433" t="s">
        <v>39</v>
      </c>
      <c r="X433" t="s">
        <v>33</v>
      </c>
      <c r="Y433" t="s">
        <v>48</v>
      </c>
      <c r="Z433" t="s">
        <v>2279</v>
      </c>
    </row>
    <row r="434" spans="1:26" x14ac:dyDescent="0.3">
      <c r="A434" t="s">
        <v>2284</v>
      </c>
      <c r="B434" t="s">
        <v>2285</v>
      </c>
      <c r="C434" s="1" t="str">
        <f t="shared" si="66"/>
        <v>21:0401</v>
      </c>
      <c r="D434" s="1" t="str">
        <f t="shared" si="70"/>
        <v>21:0134</v>
      </c>
      <c r="E434" t="s">
        <v>2286</v>
      </c>
      <c r="F434" t="s">
        <v>2287</v>
      </c>
      <c r="H434">
        <v>57.5188627</v>
      </c>
      <c r="I434">
        <v>-108.5168927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23</v>
      </c>
      <c r="M434" t="s">
        <v>100</v>
      </c>
      <c r="N434">
        <v>433</v>
      </c>
      <c r="O434" t="s">
        <v>1165</v>
      </c>
      <c r="P434" t="s">
        <v>48</v>
      </c>
      <c r="Q434" t="s">
        <v>33</v>
      </c>
      <c r="R434" t="s">
        <v>34</v>
      </c>
      <c r="S434" t="s">
        <v>50</v>
      </c>
      <c r="T434" t="s">
        <v>36</v>
      </c>
      <c r="U434" t="s">
        <v>2288</v>
      </c>
      <c r="V434" t="s">
        <v>2289</v>
      </c>
      <c r="W434" t="s">
        <v>39</v>
      </c>
      <c r="X434" t="s">
        <v>49</v>
      </c>
      <c r="Y434" t="s">
        <v>74</v>
      </c>
      <c r="Z434" t="s">
        <v>2290</v>
      </c>
    </row>
    <row r="435" spans="1:26" x14ac:dyDescent="0.3">
      <c r="A435" t="s">
        <v>2291</v>
      </c>
      <c r="B435" t="s">
        <v>2292</v>
      </c>
      <c r="C435" s="1" t="str">
        <f t="shared" si="66"/>
        <v>21:0401</v>
      </c>
      <c r="D435" s="1" t="str">
        <f t="shared" si="70"/>
        <v>21:0134</v>
      </c>
      <c r="E435" t="s">
        <v>2293</v>
      </c>
      <c r="F435" t="s">
        <v>2294</v>
      </c>
      <c r="H435">
        <v>57.517701099999996</v>
      </c>
      <c r="I435">
        <v>-108.47067509999999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23</v>
      </c>
      <c r="M435" t="s">
        <v>109</v>
      </c>
      <c r="N435">
        <v>434</v>
      </c>
      <c r="O435" t="s">
        <v>149</v>
      </c>
      <c r="P435" t="s">
        <v>140</v>
      </c>
      <c r="Q435" t="s">
        <v>33</v>
      </c>
      <c r="R435" t="s">
        <v>34</v>
      </c>
      <c r="S435" t="s">
        <v>72</v>
      </c>
      <c r="T435" t="s">
        <v>36</v>
      </c>
      <c r="U435" t="s">
        <v>60</v>
      </c>
      <c r="V435" t="s">
        <v>363</v>
      </c>
      <c r="W435" t="s">
        <v>73</v>
      </c>
      <c r="X435" t="s">
        <v>33</v>
      </c>
      <c r="Y435" t="s">
        <v>53</v>
      </c>
      <c r="Z435" t="s">
        <v>1804</v>
      </c>
    </row>
    <row r="436" spans="1:26" x14ac:dyDescent="0.3">
      <c r="A436" t="s">
        <v>2295</v>
      </c>
      <c r="B436" t="s">
        <v>2296</v>
      </c>
      <c r="C436" s="1" t="str">
        <f t="shared" si="66"/>
        <v>21:0401</v>
      </c>
      <c r="D436" s="1" t="str">
        <f t="shared" si="70"/>
        <v>21:0134</v>
      </c>
      <c r="E436" t="s">
        <v>2297</v>
      </c>
      <c r="F436" t="s">
        <v>2298</v>
      </c>
      <c r="H436">
        <v>57.535043299999998</v>
      </c>
      <c r="I436">
        <v>-108.4795664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23</v>
      </c>
      <c r="M436" t="s">
        <v>118</v>
      </c>
      <c r="N436">
        <v>435</v>
      </c>
      <c r="O436" t="s">
        <v>34</v>
      </c>
      <c r="P436" t="s">
        <v>49</v>
      </c>
      <c r="Q436" t="s">
        <v>33</v>
      </c>
      <c r="R436" t="s">
        <v>33</v>
      </c>
      <c r="S436" t="s">
        <v>33</v>
      </c>
      <c r="T436" t="s">
        <v>287</v>
      </c>
      <c r="U436" t="s">
        <v>1722</v>
      </c>
      <c r="V436" t="s">
        <v>221</v>
      </c>
      <c r="W436" t="s">
        <v>39</v>
      </c>
      <c r="X436" t="s">
        <v>33</v>
      </c>
      <c r="Y436" t="s">
        <v>76</v>
      </c>
      <c r="Z436" t="s">
        <v>450</v>
      </c>
    </row>
    <row r="437" spans="1:26" x14ac:dyDescent="0.3">
      <c r="A437" t="s">
        <v>2299</v>
      </c>
      <c r="B437" t="s">
        <v>2300</v>
      </c>
      <c r="C437" s="1" t="str">
        <f t="shared" si="66"/>
        <v>21:0401</v>
      </c>
      <c r="D437" s="1" t="str">
        <f t="shared" si="70"/>
        <v>21:0134</v>
      </c>
      <c r="E437" t="s">
        <v>2301</v>
      </c>
      <c r="F437" t="s">
        <v>2302</v>
      </c>
      <c r="H437">
        <v>57.540758199999999</v>
      </c>
      <c r="I437">
        <v>-108.39901879999999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23</v>
      </c>
      <c r="M437" t="s">
        <v>128</v>
      </c>
      <c r="N437">
        <v>436</v>
      </c>
      <c r="O437" t="s">
        <v>286</v>
      </c>
      <c r="P437" t="s">
        <v>34</v>
      </c>
      <c r="Q437" t="s">
        <v>33</v>
      </c>
      <c r="R437" t="s">
        <v>158</v>
      </c>
      <c r="S437" t="s">
        <v>72</v>
      </c>
      <c r="T437" t="s">
        <v>36</v>
      </c>
      <c r="U437" t="s">
        <v>669</v>
      </c>
      <c r="V437" t="s">
        <v>61</v>
      </c>
      <c r="W437" t="s">
        <v>72</v>
      </c>
      <c r="X437" t="s">
        <v>50</v>
      </c>
      <c r="Y437" t="s">
        <v>74</v>
      </c>
      <c r="Z437" t="s">
        <v>1151</v>
      </c>
    </row>
    <row r="438" spans="1:26" x14ac:dyDescent="0.3">
      <c r="A438" t="s">
        <v>2303</v>
      </c>
      <c r="B438" t="s">
        <v>2304</v>
      </c>
      <c r="C438" s="1" t="str">
        <f t="shared" si="66"/>
        <v>21:0401</v>
      </c>
      <c r="D438" s="1" t="str">
        <f t="shared" si="70"/>
        <v>21:0134</v>
      </c>
      <c r="E438" t="s">
        <v>2305</v>
      </c>
      <c r="F438" t="s">
        <v>2306</v>
      </c>
      <c r="H438">
        <v>57.512829600000003</v>
      </c>
      <c r="I438">
        <v>-108.4253724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23</v>
      </c>
      <c r="M438" t="s">
        <v>138</v>
      </c>
      <c r="N438">
        <v>437</v>
      </c>
      <c r="O438" t="s">
        <v>92</v>
      </c>
      <c r="P438" t="s">
        <v>73</v>
      </c>
      <c r="Q438" t="s">
        <v>33</v>
      </c>
      <c r="R438" t="s">
        <v>35</v>
      </c>
      <c r="S438" t="s">
        <v>50</v>
      </c>
      <c r="T438" t="s">
        <v>36</v>
      </c>
      <c r="U438" t="s">
        <v>1227</v>
      </c>
      <c r="V438" t="s">
        <v>2307</v>
      </c>
      <c r="W438" t="s">
        <v>39</v>
      </c>
      <c r="X438" t="s">
        <v>33</v>
      </c>
      <c r="Y438" t="s">
        <v>71</v>
      </c>
      <c r="Z438" t="s">
        <v>1354</v>
      </c>
    </row>
    <row r="439" spans="1:26" x14ac:dyDescent="0.3">
      <c r="A439" t="s">
        <v>2308</v>
      </c>
      <c r="B439" t="s">
        <v>2309</v>
      </c>
      <c r="C439" s="1" t="str">
        <f t="shared" si="66"/>
        <v>21:0401</v>
      </c>
      <c r="D439" s="1" t="str">
        <f t="shared" si="70"/>
        <v>21:0134</v>
      </c>
      <c r="E439" t="s">
        <v>2310</v>
      </c>
      <c r="F439" t="s">
        <v>2311</v>
      </c>
      <c r="H439">
        <v>57.487346899999999</v>
      </c>
      <c r="I439">
        <v>-108.45249889999999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23</v>
      </c>
      <c r="M439" t="s">
        <v>170</v>
      </c>
      <c r="N439">
        <v>438</v>
      </c>
      <c r="O439" t="s">
        <v>247</v>
      </c>
      <c r="P439" t="s">
        <v>50</v>
      </c>
      <c r="Q439" t="s">
        <v>49</v>
      </c>
      <c r="R439" t="s">
        <v>50</v>
      </c>
      <c r="S439" t="s">
        <v>73</v>
      </c>
      <c r="T439" t="s">
        <v>287</v>
      </c>
      <c r="U439" t="s">
        <v>149</v>
      </c>
      <c r="V439" t="s">
        <v>75</v>
      </c>
      <c r="W439" t="s">
        <v>39</v>
      </c>
      <c r="X439" t="s">
        <v>33</v>
      </c>
      <c r="Y439" t="s">
        <v>122</v>
      </c>
      <c r="Z439" t="s">
        <v>512</v>
      </c>
    </row>
    <row r="440" spans="1:26" x14ac:dyDescent="0.3">
      <c r="A440" t="s">
        <v>2312</v>
      </c>
      <c r="B440" t="s">
        <v>2313</v>
      </c>
      <c r="C440" s="1" t="str">
        <f t="shared" si="66"/>
        <v>21:0401</v>
      </c>
      <c r="D440" s="1" t="str">
        <f t="shared" si="70"/>
        <v>21:0134</v>
      </c>
      <c r="E440" t="s">
        <v>2314</v>
      </c>
      <c r="F440" t="s">
        <v>2315</v>
      </c>
      <c r="H440">
        <v>57.473199100000002</v>
      </c>
      <c r="I440">
        <v>-108.5290327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23</v>
      </c>
      <c r="M440" t="s">
        <v>179</v>
      </c>
      <c r="N440">
        <v>439</v>
      </c>
      <c r="O440" t="s">
        <v>193</v>
      </c>
      <c r="P440" t="s">
        <v>48</v>
      </c>
      <c r="Q440" t="s">
        <v>33</v>
      </c>
      <c r="R440" t="s">
        <v>50</v>
      </c>
      <c r="S440" t="s">
        <v>73</v>
      </c>
      <c r="T440" t="s">
        <v>36</v>
      </c>
      <c r="U440" t="s">
        <v>193</v>
      </c>
      <c r="V440" t="s">
        <v>468</v>
      </c>
      <c r="W440" t="s">
        <v>39</v>
      </c>
      <c r="X440" t="s">
        <v>33</v>
      </c>
      <c r="Y440" t="s">
        <v>53</v>
      </c>
      <c r="Z440" t="s">
        <v>2237</v>
      </c>
    </row>
    <row r="441" spans="1:26" x14ac:dyDescent="0.3">
      <c r="A441" t="s">
        <v>2316</v>
      </c>
      <c r="B441" t="s">
        <v>2317</v>
      </c>
      <c r="C441" s="1" t="str">
        <f t="shared" si="66"/>
        <v>21:0401</v>
      </c>
      <c r="D441" s="1" t="str">
        <f t="shared" si="70"/>
        <v>21:0134</v>
      </c>
      <c r="E441" t="s">
        <v>2318</v>
      </c>
      <c r="F441" t="s">
        <v>2319</v>
      </c>
      <c r="H441">
        <v>57.4559487</v>
      </c>
      <c r="I441">
        <v>-108.5749634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23</v>
      </c>
      <c r="M441" t="s">
        <v>188</v>
      </c>
      <c r="N441">
        <v>440</v>
      </c>
      <c r="O441" t="s">
        <v>1165</v>
      </c>
      <c r="P441" t="s">
        <v>192</v>
      </c>
      <c r="Q441" t="s">
        <v>33</v>
      </c>
      <c r="R441" t="s">
        <v>61</v>
      </c>
      <c r="S441" t="s">
        <v>180</v>
      </c>
      <c r="T441" t="s">
        <v>36</v>
      </c>
      <c r="U441" t="s">
        <v>71</v>
      </c>
      <c r="V441" t="s">
        <v>1249</v>
      </c>
      <c r="W441" t="s">
        <v>173</v>
      </c>
      <c r="X441" t="s">
        <v>33</v>
      </c>
      <c r="Y441" t="s">
        <v>119</v>
      </c>
      <c r="Z441" t="s">
        <v>1595</v>
      </c>
    </row>
    <row r="442" spans="1:26" x14ac:dyDescent="0.3">
      <c r="A442" t="s">
        <v>2320</v>
      </c>
      <c r="B442" t="s">
        <v>2321</v>
      </c>
      <c r="C442" s="1" t="str">
        <f t="shared" si="66"/>
        <v>21:0401</v>
      </c>
      <c r="D442" s="1" t="str">
        <f t="shared" si="70"/>
        <v>21:0134</v>
      </c>
      <c r="E442" t="s">
        <v>2322</v>
      </c>
      <c r="F442" t="s">
        <v>2323</v>
      </c>
      <c r="H442">
        <v>57.446365200000002</v>
      </c>
      <c r="I442">
        <v>-108.5285425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209</v>
      </c>
      <c r="N442">
        <v>441</v>
      </c>
      <c r="O442" t="s">
        <v>389</v>
      </c>
      <c r="P442" t="s">
        <v>192</v>
      </c>
      <c r="Q442" t="s">
        <v>33</v>
      </c>
      <c r="R442" t="s">
        <v>50</v>
      </c>
      <c r="S442" t="s">
        <v>62</v>
      </c>
      <c r="T442" t="s">
        <v>36</v>
      </c>
      <c r="U442" t="s">
        <v>1004</v>
      </c>
      <c r="V442" t="s">
        <v>2324</v>
      </c>
      <c r="W442" t="s">
        <v>39</v>
      </c>
      <c r="X442" t="s">
        <v>33</v>
      </c>
      <c r="Y442" t="s">
        <v>552</v>
      </c>
      <c r="Z442" t="s">
        <v>1180</v>
      </c>
    </row>
    <row r="443" spans="1:26" x14ac:dyDescent="0.3">
      <c r="A443" t="s">
        <v>2325</v>
      </c>
      <c r="B443" t="s">
        <v>2326</v>
      </c>
      <c r="C443" s="1" t="str">
        <f t="shared" si="66"/>
        <v>21:0401</v>
      </c>
      <c r="D443" s="1" t="str">
        <f>HYPERLINK("http://geochem.nrcan.gc.ca/cdogs/content/svy/svy_e.htm", "")</f>
        <v/>
      </c>
      <c r="G443" s="1" t="str">
        <f>HYPERLINK("http://geochem.nrcan.gc.ca/cdogs/content/cr_/cr_00035_e.htm", "35")</f>
        <v>35</v>
      </c>
      <c r="J443" t="s">
        <v>197</v>
      </c>
      <c r="K443" t="s">
        <v>198</v>
      </c>
      <c r="L443">
        <v>23</v>
      </c>
      <c r="M443" t="s">
        <v>199</v>
      </c>
      <c r="N443">
        <v>442</v>
      </c>
      <c r="O443" t="s">
        <v>139</v>
      </c>
      <c r="P443" t="s">
        <v>104</v>
      </c>
      <c r="Q443" t="s">
        <v>48</v>
      </c>
      <c r="R443" t="s">
        <v>326</v>
      </c>
      <c r="S443" t="s">
        <v>48</v>
      </c>
      <c r="T443" t="s">
        <v>287</v>
      </c>
      <c r="U443" t="s">
        <v>181</v>
      </c>
      <c r="V443" t="s">
        <v>378</v>
      </c>
      <c r="W443" t="s">
        <v>192</v>
      </c>
      <c r="X443" t="s">
        <v>49</v>
      </c>
      <c r="Y443" t="s">
        <v>152</v>
      </c>
      <c r="Z443" t="s">
        <v>2052</v>
      </c>
    </row>
    <row r="444" spans="1:26" x14ac:dyDescent="0.3">
      <c r="A444" t="s">
        <v>2327</v>
      </c>
      <c r="B444" t="s">
        <v>2328</v>
      </c>
      <c r="C444" s="1" t="str">
        <f t="shared" si="66"/>
        <v>21:0401</v>
      </c>
      <c r="D444" s="1" t="str">
        <f t="shared" ref="D444:D450" si="73">HYPERLINK("http://geochem.nrcan.gc.ca/cdogs/content/svy/svy210134_e.htm", "21:0134")</f>
        <v>21:0134</v>
      </c>
      <c r="E444" t="s">
        <v>2329</v>
      </c>
      <c r="F444" t="s">
        <v>2330</v>
      </c>
      <c r="H444">
        <v>57.431678699999999</v>
      </c>
      <c r="I444">
        <v>-108.49071000000001</v>
      </c>
      <c r="J444" s="1" t="str">
        <f t="shared" ref="J444:J450" si="74">HYPERLINK("http://geochem.nrcan.gc.ca/cdogs/content/kwd/kwd020027_e.htm", "NGR lake sediment grab sample")</f>
        <v>NGR lake sediment grab sample</v>
      </c>
      <c r="K444" s="1" t="str">
        <f t="shared" ref="K444:K450" si="75">HYPERLINK("http://geochem.nrcan.gc.ca/cdogs/content/kwd/kwd080006_e.htm", "&lt;177 micron (NGR)")</f>
        <v>&lt;177 micron (NGR)</v>
      </c>
      <c r="L444">
        <v>23</v>
      </c>
      <c r="M444" t="s">
        <v>218</v>
      </c>
      <c r="N444">
        <v>443</v>
      </c>
      <c r="O444" t="s">
        <v>929</v>
      </c>
      <c r="P444" t="s">
        <v>72</v>
      </c>
      <c r="Q444" t="s">
        <v>33</v>
      </c>
      <c r="R444" t="s">
        <v>72</v>
      </c>
      <c r="S444" t="s">
        <v>49</v>
      </c>
      <c r="T444" t="s">
        <v>36</v>
      </c>
      <c r="U444" t="s">
        <v>40</v>
      </c>
      <c r="V444" t="s">
        <v>797</v>
      </c>
      <c r="W444" t="s">
        <v>39</v>
      </c>
      <c r="X444" t="s">
        <v>33</v>
      </c>
      <c r="Y444" t="s">
        <v>53</v>
      </c>
      <c r="Z444" t="s">
        <v>1465</v>
      </c>
    </row>
    <row r="445" spans="1:26" x14ac:dyDescent="0.3">
      <c r="A445" t="s">
        <v>2331</v>
      </c>
      <c r="B445" t="s">
        <v>2332</v>
      </c>
      <c r="C445" s="1" t="str">
        <f t="shared" si="66"/>
        <v>21:0401</v>
      </c>
      <c r="D445" s="1" t="str">
        <f t="shared" si="73"/>
        <v>21:0134</v>
      </c>
      <c r="E445" t="s">
        <v>2333</v>
      </c>
      <c r="F445" t="s">
        <v>2334</v>
      </c>
      <c r="H445">
        <v>57.422364299999998</v>
      </c>
      <c r="I445">
        <v>-108.52314730000001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24</v>
      </c>
      <c r="M445" t="s">
        <v>30</v>
      </c>
      <c r="N445">
        <v>444</v>
      </c>
      <c r="O445" t="s">
        <v>104</v>
      </c>
      <c r="P445" t="s">
        <v>192</v>
      </c>
      <c r="Q445" t="s">
        <v>33</v>
      </c>
      <c r="R445" t="s">
        <v>73</v>
      </c>
      <c r="S445" t="s">
        <v>35</v>
      </c>
      <c r="T445" t="s">
        <v>36</v>
      </c>
      <c r="U445" t="s">
        <v>60</v>
      </c>
      <c r="V445" t="s">
        <v>61</v>
      </c>
      <c r="W445" t="s">
        <v>39</v>
      </c>
      <c r="X445" t="s">
        <v>33</v>
      </c>
      <c r="Y445" t="s">
        <v>418</v>
      </c>
      <c r="Z445" t="s">
        <v>774</v>
      </c>
    </row>
    <row r="446" spans="1:26" x14ac:dyDescent="0.3">
      <c r="A446" t="s">
        <v>2335</v>
      </c>
      <c r="B446" t="s">
        <v>2336</v>
      </c>
      <c r="C446" s="1" t="str">
        <f t="shared" si="66"/>
        <v>21:0401</v>
      </c>
      <c r="D446" s="1" t="str">
        <f t="shared" si="73"/>
        <v>21:0134</v>
      </c>
      <c r="E446" t="s">
        <v>2337</v>
      </c>
      <c r="F446" t="s">
        <v>2338</v>
      </c>
      <c r="H446">
        <v>57.427613100000002</v>
      </c>
      <c r="I446">
        <v>-108.52135989999999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24</v>
      </c>
      <c r="M446" t="s">
        <v>148</v>
      </c>
      <c r="N446">
        <v>445</v>
      </c>
      <c r="O446" t="s">
        <v>768</v>
      </c>
      <c r="P446" t="s">
        <v>34</v>
      </c>
      <c r="Q446" t="s">
        <v>33</v>
      </c>
      <c r="R446" t="s">
        <v>73</v>
      </c>
      <c r="S446" t="s">
        <v>72</v>
      </c>
      <c r="T446" t="s">
        <v>36</v>
      </c>
      <c r="U446" t="s">
        <v>37</v>
      </c>
      <c r="V446" t="s">
        <v>240</v>
      </c>
      <c r="W446" t="s">
        <v>39</v>
      </c>
      <c r="X446" t="s">
        <v>33</v>
      </c>
      <c r="Y446" t="s">
        <v>63</v>
      </c>
      <c r="Z446" t="s">
        <v>749</v>
      </c>
    </row>
    <row r="447" spans="1:26" x14ac:dyDescent="0.3">
      <c r="A447" t="s">
        <v>2339</v>
      </c>
      <c r="B447" t="s">
        <v>2340</v>
      </c>
      <c r="C447" s="1" t="str">
        <f t="shared" si="66"/>
        <v>21:0401</v>
      </c>
      <c r="D447" s="1" t="str">
        <f t="shared" si="73"/>
        <v>21:0134</v>
      </c>
      <c r="E447" t="s">
        <v>2333</v>
      </c>
      <c r="F447" t="s">
        <v>2341</v>
      </c>
      <c r="H447">
        <v>57.422364299999998</v>
      </c>
      <c r="I447">
        <v>-108.52314730000001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24</v>
      </c>
      <c r="M447" t="s">
        <v>164</v>
      </c>
      <c r="N447">
        <v>446</v>
      </c>
      <c r="O447" t="s">
        <v>830</v>
      </c>
      <c r="P447" t="s">
        <v>34</v>
      </c>
      <c r="Q447" t="s">
        <v>33</v>
      </c>
      <c r="R447" t="s">
        <v>73</v>
      </c>
      <c r="S447" t="s">
        <v>72</v>
      </c>
      <c r="T447" t="s">
        <v>36</v>
      </c>
      <c r="U447" t="s">
        <v>345</v>
      </c>
      <c r="V447" t="s">
        <v>53</v>
      </c>
      <c r="W447" t="s">
        <v>39</v>
      </c>
      <c r="X447" t="s">
        <v>33</v>
      </c>
      <c r="Y447" t="s">
        <v>119</v>
      </c>
      <c r="Z447" t="s">
        <v>824</v>
      </c>
    </row>
    <row r="448" spans="1:26" x14ac:dyDescent="0.3">
      <c r="A448" t="s">
        <v>2342</v>
      </c>
      <c r="B448" t="s">
        <v>2343</v>
      </c>
      <c r="C448" s="1" t="str">
        <f t="shared" si="66"/>
        <v>21:0401</v>
      </c>
      <c r="D448" s="1" t="str">
        <f t="shared" si="73"/>
        <v>21:0134</v>
      </c>
      <c r="E448" t="s">
        <v>2333</v>
      </c>
      <c r="F448" t="s">
        <v>2344</v>
      </c>
      <c r="H448">
        <v>57.422364299999998</v>
      </c>
      <c r="I448">
        <v>-108.52314730000001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157</v>
      </c>
      <c r="N448">
        <v>447</v>
      </c>
      <c r="O448" t="s">
        <v>74</v>
      </c>
      <c r="P448" t="s">
        <v>192</v>
      </c>
      <c r="Q448" t="s">
        <v>33</v>
      </c>
      <c r="R448" t="s">
        <v>73</v>
      </c>
      <c r="S448" t="s">
        <v>35</v>
      </c>
      <c r="T448" t="s">
        <v>36</v>
      </c>
      <c r="U448" t="s">
        <v>60</v>
      </c>
      <c r="V448" t="s">
        <v>210</v>
      </c>
      <c r="W448" t="s">
        <v>39</v>
      </c>
      <c r="X448" t="s">
        <v>33</v>
      </c>
      <c r="Y448" t="s">
        <v>1150</v>
      </c>
      <c r="Z448" t="s">
        <v>470</v>
      </c>
    </row>
    <row r="449" spans="1:26" x14ac:dyDescent="0.3">
      <c r="A449" t="s">
        <v>2345</v>
      </c>
      <c r="B449" t="s">
        <v>2346</v>
      </c>
      <c r="C449" s="1" t="str">
        <f t="shared" si="66"/>
        <v>21:0401</v>
      </c>
      <c r="D449" s="1" t="str">
        <f t="shared" si="73"/>
        <v>21:0134</v>
      </c>
      <c r="E449" t="s">
        <v>2347</v>
      </c>
      <c r="F449" t="s">
        <v>2348</v>
      </c>
      <c r="H449">
        <v>57.4095917</v>
      </c>
      <c r="I449">
        <v>-108.53764769999999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46</v>
      </c>
      <c r="N449">
        <v>448</v>
      </c>
      <c r="O449" t="s">
        <v>261</v>
      </c>
      <c r="P449" t="s">
        <v>48</v>
      </c>
      <c r="Q449" t="s">
        <v>33</v>
      </c>
      <c r="R449" t="s">
        <v>35</v>
      </c>
      <c r="S449" t="s">
        <v>35</v>
      </c>
      <c r="T449" t="s">
        <v>36</v>
      </c>
      <c r="U449" t="s">
        <v>865</v>
      </c>
      <c r="V449" t="s">
        <v>142</v>
      </c>
      <c r="W449" t="s">
        <v>39</v>
      </c>
      <c r="X449" t="s">
        <v>33</v>
      </c>
      <c r="Y449" t="s">
        <v>326</v>
      </c>
      <c r="Z449" t="s">
        <v>326</v>
      </c>
    </row>
    <row r="450" spans="1:26" x14ac:dyDescent="0.3">
      <c r="A450" t="s">
        <v>2349</v>
      </c>
      <c r="B450" t="s">
        <v>2350</v>
      </c>
      <c r="C450" s="1" t="str">
        <f t="shared" ref="C450:C513" si="76">HYPERLINK("http://geochem.nrcan.gc.ca/cdogs/content/bdl/bdl210401_e.htm", "21:0401")</f>
        <v>21:0401</v>
      </c>
      <c r="D450" s="1" t="str">
        <f t="shared" si="73"/>
        <v>21:0134</v>
      </c>
      <c r="E450" t="s">
        <v>2351</v>
      </c>
      <c r="F450" t="s">
        <v>2352</v>
      </c>
      <c r="H450">
        <v>57.3894308</v>
      </c>
      <c r="I450">
        <v>-108.58375220000001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59</v>
      </c>
      <c r="N450">
        <v>449</v>
      </c>
      <c r="O450" t="s">
        <v>486</v>
      </c>
      <c r="P450" t="s">
        <v>61</v>
      </c>
      <c r="Q450" t="s">
        <v>33</v>
      </c>
      <c r="R450" t="s">
        <v>140</v>
      </c>
      <c r="S450" t="s">
        <v>122</v>
      </c>
      <c r="T450" t="s">
        <v>36</v>
      </c>
      <c r="U450" t="s">
        <v>687</v>
      </c>
      <c r="V450" t="s">
        <v>240</v>
      </c>
      <c r="W450" t="s">
        <v>39</v>
      </c>
      <c r="X450" t="s">
        <v>49</v>
      </c>
      <c r="Y450" t="s">
        <v>486</v>
      </c>
      <c r="Z450" t="s">
        <v>2080</v>
      </c>
    </row>
    <row r="451" spans="1:26" x14ac:dyDescent="0.3">
      <c r="A451" t="s">
        <v>2353</v>
      </c>
      <c r="B451" t="s">
        <v>2354</v>
      </c>
      <c r="C451" s="1" t="str">
        <f t="shared" si="76"/>
        <v>21:0401</v>
      </c>
      <c r="D451" s="1" t="str">
        <f>HYPERLINK("http://geochem.nrcan.gc.ca/cdogs/content/svy/svy_e.htm", "")</f>
        <v/>
      </c>
      <c r="G451" s="1" t="str">
        <f>HYPERLINK("http://geochem.nrcan.gc.ca/cdogs/content/cr_/cr_00033_e.htm", "33")</f>
        <v>33</v>
      </c>
      <c r="J451" t="s">
        <v>197</v>
      </c>
      <c r="K451" t="s">
        <v>198</v>
      </c>
      <c r="L451">
        <v>24</v>
      </c>
      <c r="M451" t="s">
        <v>199</v>
      </c>
      <c r="N451">
        <v>450</v>
      </c>
      <c r="O451" t="s">
        <v>893</v>
      </c>
      <c r="P451" t="s">
        <v>53</v>
      </c>
      <c r="Q451" t="s">
        <v>280</v>
      </c>
      <c r="R451" t="s">
        <v>190</v>
      </c>
      <c r="S451" t="s">
        <v>34</v>
      </c>
      <c r="T451" t="s">
        <v>36</v>
      </c>
      <c r="U451" t="s">
        <v>2355</v>
      </c>
      <c r="V451" t="s">
        <v>325</v>
      </c>
      <c r="W451" t="s">
        <v>49</v>
      </c>
      <c r="X451" t="s">
        <v>33</v>
      </c>
      <c r="Y451" t="s">
        <v>152</v>
      </c>
      <c r="Z451" t="s">
        <v>2356</v>
      </c>
    </row>
    <row r="452" spans="1:26" x14ac:dyDescent="0.3">
      <c r="A452" t="s">
        <v>2357</v>
      </c>
      <c r="B452" t="s">
        <v>2358</v>
      </c>
      <c r="C452" s="1" t="str">
        <f t="shared" si="76"/>
        <v>21:0401</v>
      </c>
      <c r="D452" s="1" t="str">
        <f t="shared" ref="D452:D465" si="77">HYPERLINK("http://geochem.nrcan.gc.ca/cdogs/content/svy/svy210134_e.htm", "21:0134")</f>
        <v>21:0134</v>
      </c>
      <c r="E452" t="s">
        <v>2359</v>
      </c>
      <c r="F452" t="s">
        <v>2360</v>
      </c>
      <c r="H452">
        <v>57.3789929</v>
      </c>
      <c r="I452">
        <v>-108.65132180000001</v>
      </c>
      <c r="J452" s="1" t="str">
        <f t="shared" ref="J452:J465" si="78">HYPERLINK("http://geochem.nrcan.gc.ca/cdogs/content/kwd/kwd020027_e.htm", "NGR lake sediment grab sample")</f>
        <v>NGR lake sediment grab sample</v>
      </c>
      <c r="K452" s="1" t="str">
        <f t="shared" ref="K452:K465" si="79">HYPERLINK("http://geochem.nrcan.gc.ca/cdogs/content/kwd/kwd080006_e.htm", "&lt;177 micron (NGR)")</f>
        <v>&lt;177 micron (NGR)</v>
      </c>
      <c r="L452">
        <v>24</v>
      </c>
      <c r="M452" t="s">
        <v>70</v>
      </c>
      <c r="N452">
        <v>451</v>
      </c>
      <c r="O452" t="s">
        <v>461</v>
      </c>
      <c r="P452" t="s">
        <v>53</v>
      </c>
      <c r="Q452" t="s">
        <v>33</v>
      </c>
      <c r="R452" t="s">
        <v>48</v>
      </c>
      <c r="S452" t="s">
        <v>140</v>
      </c>
      <c r="T452" t="s">
        <v>36</v>
      </c>
      <c r="U452" t="s">
        <v>300</v>
      </c>
      <c r="V452" t="s">
        <v>346</v>
      </c>
      <c r="W452" t="s">
        <v>39</v>
      </c>
      <c r="X452" t="s">
        <v>73</v>
      </c>
      <c r="Y452" t="s">
        <v>130</v>
      </c>
      <c r="Z452" t="s">
        <v>2232</v>
      </c>
    </row>
    <row r="453" spans="1:26" x14ac:dyDescent="0.3">
      <c r="A453" t="s">
        <v>2361</v>
      </c>
      <c r="B453" t="s">
        <v>2362</v>
      </c>
      <c r="C453" s="1" t="str">
        <f t="shared" si="76"/>
        <v>21:0401</v>
      </c>
      <c r="D453" s="1" t="str">
        <f t="shared" si="77"/>
        <v>21:0134</v>
      </c>
      <c r="E453" t="s">
        <v>2363</v>
      </c>
      <c r="F453" t="s">
        <v>2364</v>
      </c>
      <c r="H453">
        <v>57.352125999999998</v>
      </c>
      <c r="I453">
        <v>-108.6432461</v>
      </c>
      <c r="J453" s="1" t="str">
        <f t="shared" si="78"/>
        <v>NGR lake sediment grab sample</v>
      </c>
      <c r="K453" s="1" t="str">
        <f t="shared" si="79"/>
        <v>&lt;177 micron (NGR)</v>
      </c>
      <c r="L453">
        <v>24</v>
      </c>
      <c r="M453" t="s">
        <v>82</v>
      </c>
      <c r="N453">
        <v>452</v>
      </c>
      <c r="O453" t="s">
        <v>1165</v>
      </c>
      <c r="P453" t="s">
        <v>32</v>
      </c>
      <c r="Q453" t="s">
        <v>33</v>
      </c>
      <c r="R453" t="s">
        <v>50</v>
      </c>
      <c r="S453" t="s">
        <v>34</v>
      </c>
      <c r="T453" t="s">
        <v>36</v>
      </c>
      <c r="U453" t="s">
        <v>985</v>
      </c>
      <c r="V453" t="s">
        <v>391</v>
      </c>
      <c r="W453" t="s">
        <v>39</v>
      </c>
      <c r="X453" t="s">
        <v>33</v>
      </c>
      <c r="Y453" t="s">
        <v>418</v>
      </c>
      <c r="Z453" t="s">
        <v>356</v>
      </c>
    </row>
    <row r="454" spans="1:26" x14ac:dyDescent="0.3">
      <c r="A454" t="s">
        <v>2365</v>
      </c>
      <c r="B454" t="s">
        <v>2366</v>
      </c>
      <c r="C454" s="1" t="str">
        <f t="shared" si="76"/>
        <v>21:0401</v>
      </c>
      <c r="D454" s="1" t="str">
        <f t="shared" si="77"/>
        <v>21:0134</v>
      </c>
      <c r="E454" t="s">
        <v>2367</v>
      </c>
      <c r="F454" t="s">
        <v>2368</v>
      </c>
      <c r="H454">
        <v>57.343372100000003</v>
      </c>
      <c r="I454">
        <v>-108.611279</v>
      </c>
      <c r="J454" s="1" t="str">
        <f t="shared" si="78"/>
        <v>NGR lake sediment grab sample</v>
      </c>
      <c r="K454" s="1" t="str">
        <f t="shared" si="79"/>
        <v>&lt;177 micron (NGR)</v>
      </c>
      <c r="L454">
        <v>24</v>
      </c>
      <c r="M454" t="s">
        <v>91</v>
      </c>
      <c r="N454">
        <v>453</v>
      </c>
      <c r="O454" t="s">
        <v>383</v>
      </c>
      <c r="P454" t="s">
        <v>34</v>
      </c>
      <c r="Q454" t="s">
        <v>33</v>
      </c>
      <c r="R454" t="s">
        <v>48</v>
      </c>
      <c r="S454" t="s">
        <v>122</v>
      </c>
      <c r="T454" t="s">
        <v>36</v>
      </c>
      <c r="U454" t="s">
        <v>2369</v>
      </c>
      <c r="V454" t="s">
        <v>346</v>
      </c>
      <c r="W454" t="s">
        <v>39</v>
      </c>
      <c r="X454" t="s">
        <v>33</v>
      </c>
      <c r="Y454" t="s">
        <v>865</v>
      </c>
      <c r="Z454" t="s">
        <v>248</v>
      </c>
    </row>
    <row r="455" spans="1:26" x14ac:dyDescent="0.3">
      <c r="A455" t="s">
        <v>2370</v>
      </c>
      <c r="B455" t="s">
        <v>2371</v>
      </c>
      <c r="C455" s="1" t="str">
        <f t="shared" si="76"/>
        <v>21:0401</v>
      </c>
      <c r="D455" s="1" t="str">
        <f t="shared" si="77"/>
        <v>21:0134</v>
      </c>
      <c r="E455" t="s">
        <v>2372</v>
      </c>
      <c r="F455" t="s">
        <v>2373</v>
      </c>
      <c r="H455">
        <v>57.328163000000004</v>
      </c>
      <c r="I455">
        <v>-108.6034939</v>
      </c>
      <c r="J455" s="1" t="str">
        <f t="shared" si="78"/>
        <v>NGR lake sediment grab sample</v>
      </c>
      <c r="K455" s="1" t="str">
        <f t="shared" si="79"/>
        <v>&lt;177 micron (NGR)</v>
      </c>
      <c r="L455">
        <v>24</v>
      </c>
      <c r="M455" t="s">
        <v>100</v>
      </c>
      <c r="N455">
        <v>454</v>
      </c>
      <c r="O455" t="s">
        <v>461</v>
      </c>
      <c r="P455" t="s">
        <v>61</v>
      </c>
      <c r="Q455" t="s">
        <v>33</v>
      </c>
      <c r="R455" t="s">
        <v>180</v>
      </c>
      <c r="S455" t="s">
        <v>34</v>
      </c>
      <c r="T455" t="s">
        <v>36</v>
      </c>
      <c r="U455" t="s">
        <v>203</v>
      </c>
      <c r="V455" t="s">
        <v>391</v>
      </c>
      <c r="W455" t="s">
        <v>39</v>
      </c>
      <c r="X455" t="s">
        <v>33</v>
      </c>
      <c r="Y455" t="s">
        <v>1059</v>
      </c>
      <c r="Z455" t="s">
        <v>1237</v>
      </c>
    </row>
    <row r="456" spans="1:26" x14ac:dyDescent="0.3">
      <c r="A456" t="s">
        <v>2374</v>
      </c>
      <c r="B456" t="s">
        <v>2375</v>
      </c>
      <c r="C456" s="1" t="str">
        <f t="shared" si="76"/>
        <v>21:0401</v>
      </c>
      <c r="D456" s="1" t="str">
        <f t="shared" si="77"/>
        <v>21:0134</v>
      </c>
      <c r="E456" t="s">
        <v>2376</v>
      </c>
      <c r="F456" t="s">
        <v>2377</v>
      </c>
      <c r="H456">
        <v>57.328965799999999</v>
      </c>
      <c r="I456">
        <v>-108.6454774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24</v>
      </c>
      <c r="M456" t="s">
        <v>109</v>
      </c>
      <c r="N456">
        <v>455</v>
      </c>
      <c r="O456" t="s">
        <v>410</v>
      </c>
      <c r="P456" t="s">
        <v>192</v>
      </c>
      <c r="Q456" t="s">
        <v>33</v>
      </c>
      <c r="R456" t="s">
        <v>50</v>
      </c>
      <c r="S456" t="s">
        <v>35</v>
      </c>
      <c r="T456" t="s">
        <v>36</v>
      </c>
      <c r="U456" t="s">
        <v>1227</v>
      </c>
      <c r="V456" t="s">
        <v>165</v>
      </c>
      <c r="W456" t="s">
        <v>39</v>
      </c>
      <c r="X456" t="s">
        <v>33</v>
      </c>
      <c r="Y456" t="s">
        <v>280</v>
      </c>
      <c r="Z456" t="s">
        <v>1635</v>
      </c>
    </row>
    <row r="457" spans="1:26" x14ac:dyDescent="0.3">
      <c r="A457" t="s">
        <v>2378</v>
      </c>
      <c r="B457" t="s">
        <v>2379</v>
      </c>
      <c r="C457" s="1" t="str">
        <f t="shared" si="76"/>
        <v>21:0401</v>
      </c>
      <c r="D457" s="1" t="str">
        <f t="shared" si="77"/>
        <v>21:0134</v>
      </c>
      <c r="E457" t="s">
        <v>2380</v>
      </c>
      <c r="F457" t="s">
        <v>2381</v>
      </c>
      <c r="H457">
        <v>57.288734400000003</v>
      </c>
      <c r="I457">
        <v>-108.6933575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24</v>
      </c>
      <c r="M457" t="s">
        <v>118</v>
      </c>
      <c r="N457">
        <v>456</v>
      </c>
      <c r="O457" t="s">
        <v>830</v>
      </c>
      <c r="P457" t="s">
        <v>48</v>
      </c>
      <c r="Q457" t="s">
        <v>33</v>
      </c>
      <c r="R457" t="s">
        <v>49</v>
      </c>
      <c r="S457" t="s">
        <v>190</v>
      </c>
      <c r="T457" t="s">
        <v>36</v>
      </c>
      <c r="U457" t="s">
        <v>111</v>
      </c>
      <c r="V457" t="s">
        <v>346</v>
      </c>
      <c r="W457" t="s">
        <v>39</v>
      </c>
      <c r="X457" t="s">
        <v>33</v>
      </c>
      <c r="Y457" t="s">
        <v>493</v>
      </c>
      <c r="Z457" t="s">
        <v>1189</v>
      </c>
    </row>
    <row r="458" spans="1:26" x14ac:dyDescent="0.3">
      <c r="A458" t="s">
        <v>2382</v>
      </c>
      <c r="B458" t="s">
        <v>2383</v>
      </c>
      <c r="C458" s="1" t="str">
        <f t="shared" si="76"/>
        <v>21:0401</v>
      </c>
      <c r="D458" s="1" t="str">
        <f t="shared" si="77"/>
        <v>21:0134</v>
      </c>
      <c r="E458" t="s">
        <v>2384</v>
      </c>
      <c r="F458" t="s">
        <v>2385</v>
      </c>
      <c r="H458">
        <v>57.2931113</v>
      </c>
      <c r="I458">
        <v>-108.7398895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24</v>
      </c>
      <c r="M458" t="s">
        <v>128</v>
      </c>
      <c r="N458">
        <v>457</v>
      </c>
      <c r="O458" t="s">
        <v>346</v>
      </c>
      <c r="P458" t="s">
        <v>34</v>
      </c>
      <c r="Q458" t="s">
        <v>33</v>
      </c>
      <c r="R458" t="s">
        <v>73</v>
      </c>
      <c r="S458" t="s">
        <v>49</v>
      </c>
      <c r="T458" t="s">
        <v>36</v>
      </c>
      <c r="U458" t="s">
        <v>302</v>
      </c>
      <c r="V458" t="s">
        <v>52</v>
      </c>
      <c r="W458" t="s">
        <v>39</v>
      </c>
      <c r="X458" t="s">
        <v>33</v>
      </c>
      <c r="Y458" t="s">
        <v>53</v>
      </c>
      <c r="Z458" t="s">
        <v>2386</v>
      </c>
    </row>
    <row r="459" spans="1:26" x14ac:dyDescent="0.3">
      <c r="A459" t="s">
        <v>2387</v>
      </c>
      <c r="B459" t="s">
        <v>2388</v>
      </c>
      <c r="C459" s="1" t="str">
        <f t="shared" si="76"/>
        <v>21:0401</v>
      </c>
      <c r="D459" s="1" t="str">
        <f t="shared" si="77"/>
        <v>21:0134</v>
      </c>
      <c r="E459" t="s">
        <v>2389</v>
      </c>
      <c r="F459" t="s">
        <v>2390</v>
      </c>
      <c r="H459">
        <v>57.299944600000003</v>
      </c>
      <c r="I459">
        <v>-108.87762240000001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24</v>
      </c>
      <c r="M459" t="s">
        <v>138</v>
      </c>
      <c r="N459">
        <v>458</v>
      </c>
      <c r="O459" t="s">
        <v>171</v>
      </c>
      <c r="P459" t="s">
        <v>50</v>
      </c>
      <c r="Q459" t="s">
        <v>33</v>
      </c>
      <c r="R459" t="s">
        <v>50</v>
      </c>
      <c r="S459" t="s">
        <v>73</v>
      </c>
      <c r="T459" t="s">
        <v>287</v>
      </c>
      <c r="U459" t="s">
        <v>51</v>
      </c>
      <c r="V459" t="s">
        <v>517</v>
      </c>
      <c r="W459" t="s">
        <v>39</v>
      </c>
      <c r="X459" t="s">
        <v>33</v>
      </c>
      <c r="Y459" t="s">
        <v>248</v>
      </c>
      <c r="Z459" t="s">
        <v>356</v>
      </c>
    </row>
    <row r="460" spans="1:26" x14ac:dyDescent="0.3">
      <c r="A460" t="s">
        <v>2391</v>
      </c>
      <c r="B460" t="s">
        <v>2392</v>
      </c>
      <c r="C460" s="1" t="str">
        <f t="shared" si="76"/>
        <v>21:0401</v>
      </c>
      <c r="D460" s="1" t="str">
        <f t="shared" si="77"/>
        <v>21:0134</v>
      </c>
      <c r="E460" t="s">
        <v>2393</v>
      </c>
      <c r="F460" t="s">
        <v>2394</v>
      </c>
      <c r="H460">
        <v>57.272551200000002</v>
      </c>
      <c r="I460">
        <v>-108.6564812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24</v>
      </c>
      <c r="M460" t="s">
        <v>170</v>
      </c>
      <c r="N460">
        <v>459</v>
      </c>
      <c r="O460" t="s">
        <v>376</v>
      </c>
      <c r="P460" t="s">
        <v>140</v>
      </c>
      <c r="Q460" t="s">
        <v>33</v>
      </c>
      <c r="R460" t="s">
        <v>35</v>
      </c>
      <c r="S460" t="s">
        <v>73</v>
      </c>
      <c r="T460" t="s">
        <v>36</v>
      </c>
      <c r="U460" t="s">
        <v>149</v>
      </c>
      <c r="V460" t="s">
        <v>204</v>
      </c>
      <c r="W460" t="s">
        <v>39</v>
      </c>
      <c r="X460" t="s">
        <v>33</v>
      </c>
      <c r="Y460" t="s">
        <v>92</v>
      </c>
      <c r="Z460" t="s">
        <v>2080</v>
      </c>
    </row>
    <row r="461" spans="1:26" x14ac:dyDescent="0.3">
      <c r="A461" t="s">
        <v>2395</v>
      </c>
      <c r="B461" t="s">
        <v>2396</v>
      </c>
      <c r="C461" s="1" t="str">
        <f t="shared" si="76"/>
        <v>21:0401</v>
      </c>
      <c r="D461" s="1" t="str">
        <f t="shared" si="77"/>
        <v>21:0134</v>
      </c>
      <c r="E461" t="s">
        <v>2397</v>
      </c>
      <c r="F461" t="s">
        <v>2398</v>
      </c>
      <c r="H461">
        <v>57.2839563</v>
      </c>
      <c r="I461">
        <v>-108.5859251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24</v>
      </c>
      <c r="M461" t="s">
        <v>179</v>
      </c>
      <c r="N461">
        <v>460</v>
      </c>
      <c r="O461" t="s">
        <v>338</v>
      </c>
      <c r="P461" t="s">
        <v>53</v>
      </c>
      <c r="Q461" t="s">
        <v>33</v>
      </c>
      <c r="R461" t="s">
        <v>48</v>
      </c>
      <c r="S461" t="s">
        <v>62</v>
      </c>
      <c r="T461" t="s">
        <v>36</v>
      </c>
      <c r="U461" t="s">
        <v>241</v>
      </c>
      <c r="V461" t="s">
        <v>2324</v>
      </c>
      <c r="W461" t="s">
        <v>39</v>
      </c>
      <c r="X461" t="s">
        <v>33</v>
      </c>
      <c r="Y461" t="s">
        <v>40</v>
      </c>
      <c r="Z461" t="s">
        <v>774</v>
      </c>
    </row>
    <row r="462" spans="1:26" x14ac:dyDescent="0.3">
      <c r="A462" t="s">
        <v>2399</v>
      </c>
      <c r="B462" t="s">
        <v>2400</v>
      </c>
      <c r="C462" s="1" t="str">
        <f t="shared" si="76"/>
        <v>21:0401</v>
      </c>
      <c r="D462" s="1" t="str">
        <f t="shared" si="77"/>
        <v>21:0134</v>
      </c>
      <c r="E462" t="s">
        <v>2401</v>
      </c>
      <c r="F462" t="s">
        <v>2402</v>
      </c>
      <c r="H462">
        <v>57.295094300000002</v>
      </c>
      <c r="I462">
        <v>-108.5270287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188</v>
      </c>
      <c r="N462">
        <v>461</v>
      </c>
      <c r="O462" t="s">
        <v>369</v>
      </c>
      <c r="P462" t="s">
        <v>61</v>
      </c>
      <c r="Q462" t="s">
        <v>33</v>
      </c>
      <c r="R462" t="s">
        <v>48</v>
      </c>
      <c r="S462" t="s">
        <v>62</v>
      </c>
      <c r="T462" t="s">
        <v>36</v>
      </c>
      <c r="U462" t="s">
        <v>345</v>
      </c>
      <c r="V462" t="s">
        <v>2403</v>
      </c>
      <c r="W462" t="s">
        <v>39</v>
      </c>
      <c r="X462" t="s">
        <v>33</v>
      </c>
      <c r="Y462" t="s">
        <v>203</v>
      </c>
      <c r="Z462" t="s">
        <v>1243</v>
      </c>
    </row>
    <row r="463" spans="1:26" x14ac:dyDescent="0.3">
      <c r="A463" t="s">
        <v>2404</v>
      </c>
      <c r="B463" t="s">
        <v>2405</v>
      </c>
      <c r="C463" s="1" t="str">
        <f t="shared" si="76"/>
        <v>21:0401</v>
      </c>
      <c r="D463" s="1" t="str">
        <f t="shared" si="77"/>
        <v>21:0134</v>
      </c>
      <c r="E463" t="s">
        <v>2406</v>
      </c>
      <c r="F463" t="s">
        <v>2407</v>
      </c>
      <c r="H463">
        <v>57.300013300000003</v>
      </c>
      <c r="I463">
        <v>-108.4623304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209</v>
      </c>
      <c r="N463">
        <v>462</v>
      </c>
      <c r="O463" t="s">
        <v>586</v>
      </c>
      <c r="P463" t="s">
        <v>32</v>
      </c>
      <c r="Q463" t="s">
        <v>33</v>
      </c>
      <c r="R463" t="s">
        <v>180</v>
      </c>
      <c r="S463" t="s">
        <v>48</v>
      </c>
      <c r="T463" t="s">
        <v>36</v>
      </c>
      <c r="U463" t="s">
        <v>1376</v>
      </c>
      <c r="V463" t="s">
        <v>2408</v>
      </c>
      <c r="W463" t="s">
        <v>39</v>
      </c>
      <c r="X463" t="s">
        <v>33</v>
      </c>
      <c r="Y463" t="s">
        <v>480</v>
      </c>
      <c r="Z463" t="s">
        <v>1804</v>
      </c>
    </row>
    <row r="464" spans="1:26" x14ac:dyDescent="0.3">
      <c r="A464" t="s">
        <v>2409</v>
      </c>
      <c r="B464" t="s">
        <v>2410</v>
      </c>
      <c r="C464" s="1" t="str">
        <f t="shared" si="76"/>
        <v>21:0401</v>
      </c>
      <c r="D464" s="1" t="str">
        <f t="shared" si="77"/>
        <v>21:0134</v>
      </c>
      <c r="E464" t="s">
        <v>2411</v>
      </c>
      <c r="F464" t="s">
        <v>2412</v>
      </c>
      <c r="H464">
        <v>57.312756100000001</v>
      </c>
      <c r="I464">
        <v>-108.4047005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218</v>
      </c>
      <c r="N464">
        <v>463</v>
      </c>
      <c r="O464" t="s">
        <v>193</v>
      </c>
      <c r="P464" t="s">
        <v>32</v>
      </c>
      <c r="Q464" t="s">
        <v>33</v>
      </c>
      <c r="R464" t="s">
        <v>48</v>
      </c>
      <c r="S464" t="s">
        <v>140</v>
      </c>
      <c r="T464" t="s">
        <v>36</v>
      </c>
      <c r="U464" t="s">
        <v>979</v>
      </c>
      <c r="V464" t="s">
        <v>1469</v>
      </c>
      <c r="W464" t="s">
        <v>39</v>
      </c>
      <c r="X464" t="s">
        <v>33</v>
      </c>
      <c r="Y464" t="s">
        <v>40</v>
      </c>
      <c r="Z464" t="s">
        <v>2413</v>
      </c>
    </row>
    <row r="465" spans="1:26" x14ac:dyDescent="0.3">
      <c r="A465" t="s">
        <v>2414</v>
      </c>
      <c r="B465" t="s">
        <v>2415</v>
      </c>
      <c r="C465" s="1" t="str">
        <f t="shared" si="76"/>
        <v>21:0401</v>
      </c>
      <c r="D465" s="1" t="str">
        <f t="shared" si="77"/>
        <v>21:0134</v>
      </c>
      <c r="E465" t="s">
        <v>2416</v>
      </c>
      <c r="F465" t="s">
        <v>2417</v>
      </c>
      <c r="H465">
        <v>57.343229800000003</v>
      </c>
      <c r="I465">
        <v>-108.4243419</v>
      </c>
      <c r="J465" s="1" t="str">
        <f t="shared" si="78"/>
        <v>NGR lake sediment grab sample</v>
      </c>
      <c r="K465" s="1" t="str">
        <f t="shared" si="79"/>
        <v>&lt;177 micron (NGR)</v>
      </c>
      <c r="L465">
        <v>25</v>
      </c>
      <c r="M465" t="s">
        <v>30</v>
      </c>
      <c r="N465">
        <v>464</v>
      </c>
      <c r="O465" t="s">
        <v>261</v>
      </c>
      <c r="P465" t="s">
        <v>346</v>
      </c>
      <c r="Q465" t="s">
        <v>33</v>
      </c>
      <c r="R465" t="s">
        <v>192</v>
      </c>
      <c r="S465" t="s">
        <v>34</v>
      </c>
      <c r="T465" t="s">
        <v>36</v>
      </c>
      <c r="U465" t="s">
        <v>84</v>
      </c>
      <c r="V465" t="s">
        <v>242</v>
      </c>
      <c r="W465" t="s">
        <v>39</v>
      </c>
      <c r="X465" t="s">
        <v>33</v>
      </c>
      <c r="Y465" t="s">
        <v>71</v>
      </c>
      <c r="Z465" t="s">
        <v>110</v>
      </c>
    </row>
    <row r="466" spans="1:26" x14ac:dyDescent="0.3">
      <c r="A466" t="s">
        <v>2418</v>
      </c>
      <c r="B466" t="s">
        <v>2419</v>
      </c>
      <c r="C466" s="1" t="str">
        <f t="shared" si="76"/>
        <v>21:0401</v>
      </c>
      <c r="D466" s="1" t="str">
        <f>HYPERLINK("http://geochem.nrcan.gc.ca/cdogs/content/svy/svy_e.htm", "")</f>
        <v/>
      </c>
      <c r="G466" s="1" t="str">
        <f>HYPERLINK("http://geochem.nrcan.gc.ca/cdogs/content/cr_/cr_00035_e.htm", "35")</f>
        <v>35</v>
      </c>
      <c r="J466" t="s">
        <v>197</v>
      </c>
      <c r="K466" t="s">
        <v>198</v>
      </c>
      <c r="L466">
        <v>25</v>
      </c>
      <c r="M466" t="s">
        <v>199</v>
      </c>
      <c r="N466">
        <v>465</v>
      </c>
      <c r="O466" t="s">
        <v>139</v>
      </c>
      <c r="P466" t="s">
        <v>201</v>
      </c>
      <c r="Q466" t="s">
        <v>48</v>
      </c>
      <c r="R466" t="s">
        <v>326</v>
      </c>
      <c r="S466" t="s">
        <v>48</v>
      </c>
      <c r="T466" t="s">
        <v>287</v>
      </c>
      <c r="U466" t="s">
        <v>211</v>
      </c>
      <c r="V466" t="s">
        <v>378</v>
      </c>
      <c r="W466" t="s">
        <v>192</v>
      </c>
      <c r="X466" t="s">
        <v>49</v>
      </c>
      <c r="Y466" t="s">
        <v>152</v>
      </c>
      <c r="Z466" t="s">
        <v>2420</v>
      </c>
    </row>
    <row r="467" spans="1:26" x14ac:dyDescent="0.3">
      <c r="A467" t="s">
        <v>2421</v>
      </c>
      <c r="B467" t="s">
        <v>2422</v>
      </c>
      <c r="C467" s="1" t="str">
        <f t="shared" si="76"/>
        <v>21:0401</v>
      </c>
      <c r="D467" s="1" t="str">
        <f t="shared" ref="D467:D492" si="80">HYPERLINK("http://geochem.nrcan.gc.ca/cdogs/content/svy/svy210134_e.htm", "21:0134")</f>
        <v>21:0134</v>
      </c>
      <c r="E467" t="s">
        <v>2423</v>
      </c>
      <c r="F467" t="s">
        <v>2424</v>
      </c>
      <c r="H467">
        <v>57.343261499999997</v>
      </c>
      <c r="I467">
        <v>-108.4088309</v>
      </c>
      <c r="J467" s="1" t="str">
        <f t="shared" ref="J467:J492" si="81">HYPERLINK("http://geochem.nrcan.gc.ca/cdogs/content/kwd/kwd020027_e.htm", "NGR lake sediment grab sample")</f>
        <v>NGR lake sediment grab sample</v>
      </c>
      <c r="K467" s="1" t="str">
        <f t="shared" ref="K467:K492" si="82">HYPERLINK("http://geochem.nrcan.gc.ca/cdogs/content/kwd/kwd080006_e.htm", "&lt;177 micron (NGR)")</f>
        <v>&lt;177 micron (NGR)</v>
      </c>
      <c r="L467">
        <v>25</v>
      </c>
      <c r="M467" t="s">
        <v>148</v>
      </c>
      <c r="N467">
        <v>466</v>
      </c>
      <c r="O467" t="s">
        <v>509</v>
      </c>
      <c r="P467" t="s">
        <v>346</v>
      </c>
      <c r="Q467" t="s">
        <v>33</v>
      </c>
      <c r="R467" t="s">
        <v>190</v>
      </c>
      <c r="S467" t="s">
        <v>140</v>
      </c>
      <c r="T467" t="s">
        <v>36</v>
      </c>
      <c r="U467" t="s">
        <v>203</v>
      </c>
      <c r="V467" t="s">
        <v>1369</v>
      </c>
      <c r="W467" t="s">
        <v>39</v>
      </c>
      <c r="X467" t="s">
        <v>49</v>
      </c>
      <c r="Y467" t="s">
        <v>326</v>
      </c>
      <c r="Z467" t="s">
        <v>2425</v>
      </c>
    </row>
    <row r="468" spans="1:26" x14ac:dyDescent="0.3">
      <c r="A468" t="s">
        <v>2426</v>
      </c>
      <c r="B468" t="s">
        <v>2427</v>
      </c>
      <c r="C468" s="1" t="str">
        <f t="shared" si="76"/>
        <v>21:0401</v>
      </c>
      <c r="D468" s="1" t="str">
        <f t="shared" si="80"/>
        <v>21:0134</v>
      </c>
      <c r="E468" t="s">
        <v>2416</v>
      </c>
      <c r="F468" t="s">
        <v>2428</v>
      </c>
      <c r="H468">
        <v>57.343229800000003</v>
      </c>
      <c r="I468">
        <v>-108.4243419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25</v>
      </c>
      <c r="M468" t="s">
        <v>157</v>
      </c>
      <c r="N468">
        <v>467</v>
      </c>
      <c r="O468" t="s">
        <v>509</v>
      </c>
      <c r="P468" t="s">
        <v>323</v>
      </c>
      <c r="Q468" t="s">
        <v>49</v>
      </c>
      <c r="R468" t="s">
        <v>122</v>
      </c>
      <c r="S468" t="s">
        <v>158</v>
      </c>
      <c r="T468" t="s">
        <v>36</v>
      </c>
      <c r="U468" t="s">
        <v>431</v>
      </c>
      <c r="V468" t="s">
        <v>103</v>
      </c>
      <c r="W468" t="s">
        <v>39</v>
      </c>
      <c r="X468" t="s">
        <v>33</v>
      </c>
      <c r="Y468" t="s">
        <v>71</v>
      </c>
      <c r="Z468" t="s">
        <v>2429</v>
      </c>
    </row>
    <row r="469" spans="1:26" x14ac:dyDescent="0.3">
      <c r="A469" t="s">
        <v>2430</v>
      </c>
      <c r="B469" t="s">
        <v>2431</v>
      </c>
      <c r="C469" s="1" t="str">
        <f t="shared" si="76"/>
        <v>21:0401</v>
      </c>
      <c r="D469" s="1" t="str">
        <f t="shared" si="80"/>
        <v>21:0134</v>
      </c>
      <c r="E469" t="s">
        <v>2416</v>
      </c>
      <c r="F469" t="s">
        <v>2432</v>
      </c>
      <c r="H469">
        <v>57.343229800000003</v>
      </c>
      <c r="I469">
        <v>-108.4243419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25</v>
      </c>
      <c r="M469" t="s">
        <v>164</v>
      </c>
      <c r="N469">
        <v>468</v>
      </c>
      <c r="O469" t="s">
        <v>261</v>
      </c>
      <c r="P469" t="s">
        <v>323</v>
      </c>
      <c r="Q469" t="s">
        <v>33</v>
      </c>
      <c r="R469" t="s">
        <v>122</v>
      </c>
      <c r="S469" t="s">
        <v>140</v>
      </c>
      <c r="T469" t="s">
        <v>36</v>
      </c>
      <c r="U469" t="s">
        <v>1216</v>
      </c>
      <c r="V469" t="s">
        <v>1222</v>
      </c>
      <c r="W469" t="s">
        <v>39</v>
      </c>
      <c r="X469" t="s">
        <v>33</v>
      </c>
      <c r="Y469" t="s">
        <v>326</v>
      </c>
      <c r="Z469" t="s">
        <v>1287</v>
      </c>
    </row>
    <row r="470" spans="1:26" x14ac:dyDescent="0.3">
      <c r="A470" t="s">
        <v>2433</v>
      </c>
      <c r="B470" t="s">
        <v>2434</v>
      </c>
      <c r="C470" s="1" t="str">
        <f t="shared" si="76"/>
        <v>21:0401</v>
      </c>
      <c r="D470" s="1" t="str">
        <f t="shared" si="80"/>
        <v>21:0134</v>
      </c>
      <c r="E470" t="s">
        <v>2435</v>
      </c>
      <c r="F470" t="s">
        <v>2436</v>
      </c>
      <c r="H470">
        <v>57.349024300000004</v>
      </c>
      <c r="I470">
        <v>-108.3532953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25</v>
      </c>
      <c r="M470" t="s">
        <v>46</v>
      </c>
      <c r="N470">
        <v>469</v>
      </c>
      <c r="O470" t="s">
        <v>286</v>
      </c>
      <c r="P470" t="s">
        <v>48</v>
      </c>
      <c r="Q470" t="s">
        <v>33</v>
      </c>
      <c r="R470" t="s">
        <v>140</v>
      </c>
      <c r="S470" t="s">
        <v>48</v>
      </c>
      <c r="T470" t="s">
        <v>36</v>
      </c>
      <c r="U470" t="s">
        <v>2437</v>
      </c>
      <c r="V470" t="s">
        <v>182</v>
      </c>
      <c r="W470" t="s">
        <v>39</v>
      </c>
      <c r="X470" t="s">
        <v>33</v>
      </c>
      <c r="Y470" t="s">
        <v>248</v>
      </c>
      <c r="Z470" t="s">
        <v>2237</v>
      </c>
    </row>
    <row r="471" spans="1:26" x14ac:dyDescent="0.3">
      <c r="A471" t="s">
        <v>2438</v>
      </c>
      <c r="B471" t="s">
        <v>2439</v>
      </c>
      <c r="C471" s="1" t="str">
        <f t="shared" si="76"/>
        <v>21:0401</v>
      </c>
      <c r="D471" s="1" t="str">
        <f t="shared" si="80"/>
        <v>21:0134</v>
      </c>
      <c r="E471" t="s">
        <v>2440</v>
      </c>
      <c r="F471" t="s">
        <v>2441</v>
      </c>
      <c r="H471">
        <v>57.3878998</v>
      </c>
      <c r="I471">
        <v>-108.28405309999999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25</v>
      </c>
      <c r="M471" t="s">
        <v>59</v>
      </c>
      <c r="N471">
        <v>470</v>
      </c>
      <c r="O471" t="s">
        <v>859</v>
      </c>
      <c r="P471" t="s">
        <v>129</v>
      </c>
      <c r="Q471" t="s">
        <v>33</v>
      </c>
      <c r="R471" t="s">
        <v>192</v>
      </c>
      <c r="S471" t="s">
        <v>48</v>
      </c>
      <c r="T471" t="s">
        <v>36</v>
      </c>
      <c r="U471" t="s">
        <v>493</v>
      </c>
      <c r="V471" t="s">
        <v>693</v>
      </c>
      <c r="W471" t="s">
        <v>39</v>
      </c>
      <c r="X471" t="s">
        <v>33</v>
      </c>
      <c r="Y471" t="s">
        <v>40</v>
      </c>
      <c r="Z471" t="s">
        <v>2442</v>
      </c>
    </row>
    <row r="472" spans="1:26" x14ac:dyDescent="0.3">
      <c r="A472" t="s">
        <v>2443</v>
      </c>
      <c r="B472" t="s">
        <v>2444</v>
      </c>
      <c r="C472" s="1" t="str">
        <f t="shared" si="76"/>
        <v>21:0401</v>
      </c>
      <c r="D472" s="1" t="str">
        <f t="shared" si="80"/>
        <v>21:0134</v>
      </c>
      <c r="E472" t="s">
        <v>2445</v>
      </c>
      <c r="F472" t="s">
        <v>2446</v>
      </c>
      <c r="H472">
        <v>57.374640800000002</v>
      </c>
      <c r="I472">
        <v>-108.2417928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25</v>
      </c>
      <c r="M472" t="s">
        <v>70</v>
      </c>
      <c r="N472">
        <v>471</v>
      </c>
      <c r="O472" t="s">
        <v>286</v>
      </c>
      <c r="P472" t="s">
        <v>61</v>
      </c>
      <c r="Q472" t="s">
        <v>33</v>
      </c>
      <c r="R472" t="s">
        <v>180</v>
      </c>
      <c r="S472" t="s">
        <v>50</v>
      </c>
      <c r="T472" t="s">
        <v>36</v>
      </c>
      <c r="U472" t="s">
        <v>1327</v>
      </c>
      <c r="V472" t="s">
        <v>831</v>
      </c>
      <c r="W472" t="s">
        <v>39</v>
      </c>
      <c r="X472" t="s">
        <v>33</v>
      </c>
      <c r="Y472" t="s">
        <v>248</v>
      </c>
      <c r="Z472" t="s">
        <v>1126</v>
      </c>
    </row>
    <row r="473" spans="1:26" x14ac:dyDescent="0.3">
      <c r="A473" t="s">
        <v>2447</v>
      </c>
      <c r="B473" t="s">
        <v>2448</v>
      </c>
      <c r="C473" s="1" t="str">
        <f t="shared" si="76"/>
        <v>21:0401</v>
      </c>
      <c r="D473" s="1" t="str">
        <f t="shared" si="80"/>
        <v>21:0134</v>
      </c>
      <c r="E473" t="s">
        <v>2449</v>
      </c>
      <c r="F473" t="s">
        <v>2450</v>
      </c>
      <c r="H473">
        <v>57.423648</v>
      </c>
      <c r="I473">
        <v>-108.23072569999999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25</v>
      </c>
      <c r="M473" t="s">
        <v>82</v>
      </c>
      <c r="N473">
        <v>472</v>
      </c>
      <c r="O473" t="s">
        <v>119</v>
      </c>
      <c r="P473" t="s">
        <v>50</v>
      </c>
      <c r="Q473" t="s">
        <v>33</v>
      </c>
      <c r="R473" t="s">
        <v>35</v>
      </c>
      <c r="S473" t="s">
        <v>140</v>
      </c>
      <c r="T473" t="s">
        <v>36</v>
      </c>
      <c r="U473" t="s">
        <v>60</v>
      </c>
      <c r="V473" t="s">
        <v>242</v>
      </c>
      <c r="W473" t="s">
        <v>39</v>
      </c>
      <c r="X473" t="s">
        <v>33</v>
      </c>
      <c r="Y473" t="s">
        <v>122</v>
      </c>
      <c r="Z473" t="s">
        <v>2442</v>
      </c>
    </row>
    <row r="474" spans="1:26" x14ac:dyDescent="0.3">
      <c r="A474" t="s">
        <v>2451</v>
      </c>
      <c r="B474" t="s">
        <v>2452</v>
      </c>
      <c r="C474" s="1" t="str">
        <f t="shared" si="76"/>
        <v>21:0401</v>
      </c>
      <c r="D474" s="1" t="str">
        <f t="shared" si="80"/>
        <v>21:0134</v>
      </c>
      <c r="E474" t="s">
        <v>2453</v>
      </c>
      <c r="F474" t="s">
        <v>2454</v>
      </c>
      <c r="H474">
        <v>57.422102099999996</v>
      </c>
      <c r="I474">
        <v>-108.15535819999999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25</v>
      </c>
      <c r="M474" t="s">
        <v>91</v>
      </c>
      <c r="N474">
        <v>473</v>
      </c>
      <c r="O474" t="s">
        <v>567</v>
      </c>
      <c r="P474" t="s">
        <v>34</v>
      </c>
      <c r="Q474" t="s">
        <v>33</v>
      </c>
      <c r="R474" t="s">
        <v>140</v>
      </c>
      <c r="S474" t="s">
        <v>50</v>
      </c>
      <c r="T474" t="s">
        <v>36</v>
      </c>
      <c r="U474" t="s">
        <v>2455</v>
      </c>
      <c r="V474" t="s">
        <v>73</v>
      </c>
      <c r="W474" t="s">
        <v>39</v>
      </c>
      <c r="X474" t="s">
        <v>33</v>
      </c>
      <c r="Y474" t="s">
        <v>71</v>
      </c>
      <c r="Z474" t="s">
        <v>1151</v>
      </c>
    </row>
    <row r="475" spans="1:26" x14ac:dyDescent="0.3">
      <c r="A475" t="s">
        <v>2456</v>
      </c>
      <c r="B475" t="s">
        <v>2457</v>
      </c>
      <c r="C475" s="1" t="str">
        <f t="shared" si="76"/>
        <v>21:0401</v>
      </c>
      <c r="D475" s="1" t="str">
        <f t="shared" si="80"/>
        <v>21:0134</v>
      </c>
      <c r="E475" t="s">
        <v>2458</v>
      </c>
      <c r="F475" t="s">
        <v>2459</v>
      </c>
      <c r="H475">
        <v>57.413693100000003</v>
      </c>
      <c r="I475">
        <v>-108.09646530000001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25</v>
      </c>
      <c r="M475" t="s">
        <v>100</v>
      </c>
      <c r="N475">
        <v>474</v>
      </c>
      <c r="O475" t="s">
        <v>189</v>
      </c>
      <c r="P475" t="s">
        <v>50</v>
      </c>
      <c r="Q475" t="s">
        <v>33</v>
      </c>
      <c r="R475" t="s">
        <v>62</v>
      </c>
      <c r="S475" t="s">
        <v>35</v>
      </c>
      <c r="T475" t="s">
        <v>36</v>
      </c>
      <c r="U475" t="s">
        <v>345</v>
      </c>
      <c r="V475" t="s">
        <v>2460</v>
      </c>
      <c r="W475" t="s">
        <v>39</v>
      </c>
      <c r="X475" t="s">
        <v>33</v>
      </c>
      <c r="Y475" t="s">
        <v>248</v>
      </c>
      <c r="Z475" t="s">
        <v>440</v>
      </c>
    </row>
    <row r="476" spans="1:26" x14ac:dyDescent="0.3">
      <c r="A476" t="s">
        <v>2461</v>
      </c>
      <c r="B476" t="s">
        <v>2462</v>
      </c>
      <c r="C476" s="1" t="str">
        <f t="shared" si="76"/>
        <v>21:0401</v>
      </c>
      <c r="D476" s="1" t="str">
        <f t="shared" si="80"/>
        <v>21:0134</v>
      </c>
      <c r="E476" t="s">
        <v>2463</v>
      </c>
      <c r="F476" t="s">
        <v>2464</v>
      </c>
      <c r="H476">
        <v>57.391289700000002</v>
      </c>
      <c r="I476">
        <v>-108.04638559999999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25</v>
      </c>
      <c r="M476" t="s">
        <v>109</v>
      </c>
      <c r="N476">
        <v>475</v>
      </c>
      <c r="O476" t="s">
        <v>383</v>
      </c>
      <c r="P476" t="s">
        <v>48</v>
      </c>
      <c r="Q476" t="s">
        <v>73</v>
      </c>
      <c r="R476" t="s">
        <v>140</v>
      </c>
      <c r="S476" t="s">
        <v>72</v>
      </c>
      <c r="T476" t="s">
        <v>36</v>
      </c>
      <c r="U476" t="s">
        <v>235</v>
      </c>
      <c r="V476" t="s">
        <v>221</v>
      </c>
      <c r="W476" t="s">
        <v>39</v>
      </c>
      <c r="X476" t="s">
        <v>33</v>
      </c>
      <c r="Y476" t="s">
        <v>248</v>
      </c>
      <c r="Z476" t="s">
        <v>2140</v>
      </c>
    </row>
    <row r="477" spans="1:26" x14ac:dyDescent="0.3">
      <c r="A477" t="s">
        <v>2465</v>
      </c>
      <c r="B477" t="s">
        <v>2466</v>
      </c>
      <c r="C477" s="1" t="str">
        <f t="shared" si="76"/>
        <v>21:0401</v>
      </c>
      <c r="D477" s="1" t="str">
        <f t="shared" si="80"/>
        <v>21:0134</v>
      </c>
      <c r="E477" t="s">
        <v>2467</v>
      </c>
      <c r="F477" t="s">
        <v>2468</v>
      </c>
      <c r="H477">
        <v>57.395492099999998</v>
      </c>
      <c r="I477">
        <v>-108.0839881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25</v>
      </c>
      <c r="M477" t="s">
        <v>118</v>
      </c>
      <c r="N477">
        <v>476</v>
      </c>
      <c r="O477" t="s">
        <v>202</v>
      </c>
      <c r="P477" t="s">
        <v>72</v>
      </c>
      <c r="Q477" t="s">
        <v>33</v>
      </c>
      <c r="R477" t="s">
        <v>49</v>
      </c>
      <c r="S477" t="s">
        <v>33</v>
      </c>
      <c r="T477" t="s">
        <v>36</v>
      </c>
      <c r="U477" t="s">
        <v>71</v>
      </c>
      <c r="V477" t="s">
        <v>1014</v>
      </c>
      <c r="W477" t="s">
        <v>39</v>
      </c>
      <c r="X477" t="s">
        <v>33</v>
      </c>
      <c r="Y477" t="s">
        <v>48</v>
      </c>
      <c r="Z477" t="s">
        <v>2469</v>
      </c>
    </row>
    <row r="478" spans="1:26" x14ac:dyDescent="0.3">
      <c r="A478" t="s">
        <v>2470</v>
      </c>
      <c r="B478" t="s">
        <v>2471</v>
      </c>
      <c r="C478" s="1" t="str">
        <f t="shared" si="76"/>
        <v>21:0401</v>
      </c>
      <c r="D478" s="1" t="str">
        <f t="shared" si="80"/>
        <v>21:0134</v>
      </c>
      <c r="E478" t="s">
        <v>2472</v>
      </c>
      <c r="F478" t="s">
        <v>2473</v>
      </c>
      <c r="H478">
        <v>57.408912999999998</v>
      </c>
      <c r="I478">
        <v>-108.0386541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25</v>
      </c>
      <c r="M478" t="s">
        <v>128</v>
      </c>
      <c r="N478">
        <v>477</v>
      </c>
      <c r="O478" t="s">
        <v>219</v>
      </c>
      <c r="P478" t="s">
        <v>50</v>
      </c>
      <c r="Q478" t="s">
        <v>33</v>
      </c>
      <c r="R478" t="s">
        <v>72</v>
      </c>
      <c r="S478" t="s">
        <v>73</v>
      </c>
      <c r="T478" t="s">
        <v>36</v>
      </c>
      <c r="U478" t="s">
        <v>486</v>
      </c>
      <c r="V478" t="s">
        <v>614</v>
      </c>
      <c r="W478" t="s">
        <v>39</v>
      </c>
      <c r="X478" t="s">
        <v>33</v>
      </c>
      <c r="Y478" t="s">
        <v>122</v>
      </c>
      <c r="Z478" t="s">
        <v>2474</v>
      </c>
    </row>
    <row r="479" spans="1:26" x14ac:dyDescent="0.3">
      <c r="A479" t="s">
        <v>2475</v>
      </c>
      <c r="B479" t="s">
        <v>2476</v>
      </c>
      <c r="C479" s="1" t="str">
        <f t="shared" si="76"/>
        <v>21:0401</v>
      </c>
      <c r="D479" s="1" t="str">
        <f t="shared" si="80"/>
        <v>21:0134</v>
      </c>
      <c r="E479" t="s">
        <v>2477</v>
      </c>
      <c r="F479" t="s">
        <v>2478</v>
      </c>
      <c r="H479">
        <v>57.400944299999999</v>
      </c>
      <c r="I479">
        <v>-108.0159699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138</v>
      </c>
      <c r="N479">
        <v>478</v>
      </c>
      <c r="O479" t="s">
        <v>74</v>
      </c>
      <c r="P479" t="s">
        <v>140</v>
      </c>
      <c r="Q479" t="s">
        <v>33</v>
      </c>
      <c r="R479" t="s">
        <v>50</v>
      </c>
      <c r="S479" t="s">
        <v>35</v>
      </c>
      <c r="T479" t="s">
        <v>36</v>
      </c>
      <c r="U479" t="s">
        <v>455</v>
      </c>
      <c r="V479" t="s">
        <v>619</v>
      </c>
      <c r="W479" t="s">
        <v>39</v>
      </c>
      <c r="X479" t="s">
        <v>33</v>
      </c>
      <c r="Y479" t="s">
        <v>48</v>
      </c>
      <c r="Z479" t="s">
        <v>1858</v>
      </c>
    </row>
    <row r="480" spans="1:26" x14ac:dyDescent="0.3">
      <c r="A480" t="s">
        <v>2479</v>
      </c>
      <c r="B480" t="s">
        <v>2480</v>
      </c>
      <c r="C480" s="1" t="str">
        <f t="shared" si="76"/>
        <v>21:0401</v>
      </c>
      <c r="D480" s="1" t="str">
        <f t="shared" si="80"/>
        <v>21:0134</v>
      </c>
      <c r="E480" t="s">
        <v>2481</v>
      </c>
      <c r="F480" t="s">
        <v>2482</v>
      </c>
      <c r="H480">
        <v>57.394187000000002</v>
      </c>
      <c r="I480">
        <v>-108.01300689999999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170</v>
      </c>
      <c r="N480">
        <v>479</v>
      </c>
      <c r="O480" t="s">
        <v>1179</v>
      </c>
      <c r="P480" t="s">
        <v>50</v>
      </c>
      <c r="Q480" t="s">
        <v>33</v>
      </c>
      <c r="R480" t="s">
        <v>35</v>
      </c>
      <c r="S480" t="s">
        <v>35</v>
      </c>
      <c r="T480" t="s">
        <v>36</v>
      </c>
      <c r="U480" t="s">
        <v>486</v>
      </c>
      <c r="V480" t="s">
        <v>1222</v>
      </c>
      <c r="W480" t="s">
        <v>39</v>
      </c>
      <c r="X480" t="s">
        <v>33</v>
      </c>
      <c r="Y480" t="s">
        <v>48</v>
      </c>
      <c r="Z480" t="s">
        <v>1180</v>
      </c>
    </row>
    <row r="481" spans="1:26" x14ac:dyDescent="0.3">
      <c r="A481" t="s">
        <v>2483</v>
      </c>
      <c r="B481" t="s">
        <v>2484</v>
      </c>
      <c r="C481" s="1" t="str">
        <f t="shared" si="76"/>
        <v>21:0401</v>
      </c>
      <c r="D481" s="1" t="str">
        <f t="shared" si="80"/>
        <v>21:0134</v>
      </c>
      <c r="E481" t="s">
        <v>2485</v>
      </c>
      <c r="F481" t="s">
        <v>2486</v>
      </c>
      <c r="H481">
        <v>57.330328000000002</v>
      </c>
      <c r="I481">
        <v>-108.0024415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179</v>
      </c>
      <c r="N481">
        <v>480</v>
      </c>
      <c r="O481" t="s">
        <v>376</v>
      </c>
      <c r="P481" t="s">
        <v>32</v>
      </c>
      <c r="Q481" t="s">
        <v>33</v>
      </c>
      <c r="R481" t="s">
        <v>140</v>
      </c>
      <c r="S481" t="s">
        <v>33</v>
      </c>
      <c r="T481" t="s">
        <v>287</v>
      </c>
      <c r="U481" t="s">
        <v>149</v>
      </c>
      <c r="V481" t="s">
        <v>808</v>
      </c>
      <c r="W481" t="s">
        <v>39</v>
      </c>
      <c r="X481" t="s">
        <v>33</v>
      </c>
      <c r="Y481" t="s">
        <v>122</v>
      </c>
      <c r="Z481" t="s">
        <v>1927</v>
      </c>
    </row>
    <row r="482" spans="1:26" x14ac:dyDescent="0.3">
      <c r="A482" t="s">
        <v>2487</v>
      </c>
      <c r="B482" t="s">
        <v>2488</v>
      </c>
      <c r="C482" s="1" t="str">
        <f t="shared" si="76"/>
        <v>21:0401</v>
      </c>
      <c r="D482" s="1" t="str">
        <f t="shared" si="80"/>
        <v>21:0134</v>
      </c>
      <c r="E482" t="s">
        <v>2489</v>
      </c>
      <c r="F482" t="s">
        <v>2490</v>
      </c>
      <c r="H482">
        <v>57.337631199999997</v>
      </c>
      <c r="I482">
        <v>-108.03946120000001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188</v>
      </c>
      <c r="N482">
        <v>481</v>
      </c>
      <c r="O482" t="s">
        <v>389</v>
      </c>
      <c r="P482" t="s">
        <v>34</v>
      </c>
      <c r="Q482" t="s">
        <v>33</v>
      </c>
      <c r="R482" t="s">
        <v>35</v>
      </c>
      <c r="S482" t="s">
        <v>50</v>
      </c>
      <c r="T482" t="s">
        <v>36</v>
      </c>
      <c r="U482" t="s">
        <v>220</v>
      </c>
      <c r="V482" t="s">
        <v>256</v>
      </c>
      <c r="W482" t="s">
        <v>39</v>
      </c>
      <c r="X482" t="s">
        <v>33</v>
      </c>
      <c r="Y482" t="s">
        <v>248</v>
      </c>
      <c r="Z482" t="s">
        <v>1033</v>
      </c>
    </row>
    <row r="483" spans="1:26" x14ac:dyDescent="0.3">
      <c r="A483" t="s">
        <v>2491</v>
      </c>
      <c r="B483" t="s">
        <v>2492</v>
      </c>
      <c r="C483" s="1" t="str">
        <f t="shared" si="76"/>
        <v>21:0401</v>
      </c>
      <c r="D483" s="1" t="str">
        <f t="shared" si="80"/>
        <v>21:0134</v>
      </c>
      <c r="E483" t="s">
        <v>2493</v>
      </c>
      <c r="F483" t="s">
        <v>2494</v>
      </c>
      <c r="H483">
        <v>57.309466800000003</v>
      </c>
      <c r="I483">
        <v>-108.0175452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209</v>
      </c>
      <c r="N483">
        <v>482</v>
      </c>
      <c r="O483" t="s">
        <v>389</v>
      </c>
      <c r="P483" t="s">
        <v>192</v>
      </c>
      <c r="Q483" t="s">
        <v>33</v>
      </c>
      <c r="R483" t="s">
        <v>62</v>
      </c>
      <c r="S483" t="s">
        <v>73</v>
      </c>
      <c r="T483" t="s">
        <v>36</v>
      </c>
      <c r="U483" t="s">
        <v>418</v>
      </c>
      <c r="V483" t="s">
        <v>797</v>
      </c>
      <c r="W483" t="s">
        <v>39</v>
      </c>
      <c r="X483" t="s">
        <v>33</v>
      </c>
      <c r="Y483" t="s">
        <v>122</v>
      </c>
      <c r="Z483" t="s">
        <v>1314</v>
      </c>
    </row>
    <row r="484" spans="1:26" x14ac:dyDescent="0.3">
      <c r="A484" t="s">
        <v>2495</v>
      </c>
      <c r="B484" t="s">
        <v>2496</v>
      </c>
      <c r="C484" s="1" t="str">
        <f t="shared" si="76"/>
        <v>21:0401</v>
      </c>
      <c r="D484" s="1" t="str">
        <f t="shared" si="80"/>
        <v>21:0134</v>
      </c>
      <c r="E484" t="s">
        <v>2497</v>
      </c>
      <c r="F484" t="s">
        <v>2498</v>
      </c>
      <c r="H484">
        <v>57.318069899999998</v>
      </c>
      <c r="I484">
        <v>-108.0619016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218</v>
      </c>
      <c r="N484">
        <v>483</v>
      </c>
      <c r="O484" t="s">
        <v>219</v>
      </c>
      <c r="P484" t="s">
        <v>50</v>
      </c>
      <c r="Q484" t="s">
        <v>33</v>
      </c>
      <c r="R484" t="s">
        <v>50</v>
      </c>
      <c r="S484" t="s">
        <v>35</v>
      </c>
      <c r="T484" t="s">
        <v>36</v>
      </c>
      <c r="U484" t="s">
        <v>552</v>
      </c>
      <c r="V484" t="s">
        <v>951</v>
      </c>
      <c r="W484" t="s">
        <v>39</v>
      </c>
      <c r="X484" t="s">
        <v>33</v>
      </c>
      <c r="Y484" t="s">
        <v>280</v>
      </c>
      <c r="Z484" t="s">
        <v>160</v>
      </c>
    </row>
    <row r="485" spans="1:26" x14ac:dyDescent="0.3">
      <c r="A485" t="s">
        <v>2499</v>
      </c>
      <c r="B485" t="s">
        <v>2500</v>
      </c>
      <c r="C485" s="1" t="str">
        <f t="shared" si="76"/>
        <v>21:0401</v>
      </c>
      <c r="D485" s="1" t="str">
        <f t="shared" si="80"/>
        <v>21:0134</v>
      </c>
      <c r="E485" t="s">
        <v>2501</v>
      </c>
      <c r="F485" t="s">
        <v>2502</v>
      </c>
      <c r="H485">
        <v>57.372148799999998</v>
      </c>
      <c r="I485">
        <v>-108.19052259999999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26</v>
      </c>
      <c r="M485" t="s">
        <v>30</v>
      </c>
      <c r="N485">
        <v>484</v>
      </c>
      <c r="O485" t="s">
        <v>74</v>
      </c>
      <c r="P485" t="s">
        <v>34</v>
      </c>
      <c r="Q485" t="s">
        <v>33</v>
      </c>
      <c r="R485" t="s">
        <v>34</v>
      </c>
      <c r="S485" t="s">
        <v>35</v>
      </c>
      <c r="T485" t="s">
        <v>36</v>
      </c>
      <c r="U485" t="s">
        <v>480</v>
      </c>
      <c r="V485" t="s">
        <v>517</v>
      </c>
      <c r="W485" t="s">
        <v>39</v>
      </c>
      <c r="X485" t="s">
        <v>33</v>
      </c>
      <c r="Y485" t="s">
        <v>280</v>
      </c>
      <c r="Z485" t="s">
        <v>311</v>
      </c>
    </row>
    <row r="486" spans="1:26" x14ac:dyDescent="0.3">
      <c r="A486" t="s">
        <v>2503</v>
      </c>
      <c r="B486" t="s">
        <v>2504</v>
      </c>
      <c r="C486" s="1" t="str">
        <f t="shared" si="76"/>
        <v>21:0401</v>
      </c>
      <c r="D486" s="1" t="str">
        <f t="shared" si="80"/>
        <v>21:0134</v>
      </c>
      <c r="E486" t="s">
        <v>2505</v>
      </c>
      <c r="F486" t="s">
        <v>2506</v>
      </c>
      <c r="H486">
        <v>57.313244400000002</v>
      </c>
      <c r="I486">
        <v>-108.0983153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26</v>
      </c>
      <c r="M486" t="s">
        <v>46</v>
      </c>
      <c r="N486">
        <v>485</v>
      </c>
      <c r="O486" t="s">
        <v>445</v>
      </c>
      <c r="P486" t="s">
        <v>140</v>
      </c>
      <c r="Q486" t="s">
        <v>33</v>
      </c>
      <c r="R486" t="s">
        <v>49</v>
      </c>
      <c r="S486" t="s">
        <v>73</v>
      </c>
      <c r="T486" t="s">
        <v>36</v>
      </c>
      <c r="U486" t="s">
        <v>272</v>
      </c>
      <c r="V486" t="s">
        <v>242</v>
      </c>
      <c r="W486" t="s">
        <v>39</v>
      </c>
      <c r="X486" t="s">
        <v>33</v>
      </c>
      <c r="Y486" t="s">
        <v>280</v>
      </c>
      <c r="Z486" t="s">
        <v>1602</v>
      </c>
    </row>
    <row r="487" spans="1:26" x14ac:dyDescent="0.3">
      <c r="A487" t="s">
        <v>2507</v>
      </c>
      <c r="B487" t="s">
        <v>2508</v>
      </c>
      <c r="C487" s="1" t="str">
        <f t="shared" si="76"/>
        <v>21:0401</v>
      </c>
      <c r="D487" s="1" t="str">
        <f t="shared" si="80"/>
        <v>21:0134</v>
      </c>
      <c r="E487" t="s">
        <v>2509</v>
      </c>
      <c r="F487" t="s">
        <v>2510</v>
      </c>
      <c r="H487">
        <v>57.336058600000001</v>
      </c>
      <c r="I487">
        <v>-108.1380831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26</v>
      </c>
      <c r="M487" t="s">
        <v>59</v>
      </c>
      <c r="N487">
        <v>486</v>
      </c>
      <c r="O487" t="s">
        <v>376</v>
      </c>
      <c r="P487" t="s">
        <v>140</v>
      </c>
      <c r="Q487" t="s">
        <v>33</v>
      </c>
      <c r="R487" t="s">
        <v>62</v>
      </c>
      <c r="S487" t="s">
        <v>35</v>
      </c>
      <c r="T487" t="s">
        <v>36</v>
      </c>
      <c r="U487" t="s">
        <v>511</v>
      </c>
      <c r="V487" t="s">
        <v>288</v>
      </c>
      <c r="W487" t="s">
        <v>39</v>
      </c>
      <c r="X487" t="s">
        <v>33</v>
      </c>
      <c r="Y487" t="s">
        <v>53</v>
      </c>
      <c r="Z487" t="s">
        <v>71</v>
      </c>
    </row>
    <row r="488" spans="1:26" x14ac:dyDescent="0.3">
      <c r="A488" t="s">
        <v>2511</v>
      </c>
      <c r="B488" t="s">
        <v>2512</v>
      </c>
      <c r="C488" s="1" t="str">
        <f t="shared" si="76"/>
        <v>21:0401</v>
      </c>
      <c r="D488" s="1" t="str">
        <f t="shared" si="80"/>
        <v>21:0134</v>
      </c>
      <c r="E488" t="s">
        <v>2513</v>
      </c>
      <c r="F488" t="s">
        <v>2514</v>
      </c>
      <c r="H488">
        <v>57.378767199999999</v>
      </c>
      <c r="I488">
        <v>-108.1606634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148</v>
      </c>
      <c r="N488">
        <v>487</v>
      </c>
      <c r="O488" t="s">
        <v>1024</v>
      </c>
      <c r="P488" t="s">
        <v>346</v>
      </c>
      <c r="Q488" t="s">
        <v>33</v>
      </c>
      <c r="R488" t="s">
        <v>32</v>
      </c>
      <c r="S488" t="s">
        <v>48</v>
      </c>
      <c r="T488" t="s">
        <v>36</v>
      </c>
      <c r="U488" t="s">
        <v>271</v>
      </c>
      <c r="V488" t="s">
        <v>301</v>
      </c>
      <c r="W488" t="s">
        <v>39</v>
      </c>
      <c r="X488" t="s">
        <v>33</v>
      </c>
      <c r="Y488" t="s">
        <v>823</v>
      </c>
      <c r="Z488" t="s">
        <v>2515</v>
      </c>
    </row>
    <row r="489" spans="1:26" x14ac:dyDescent="0.3">
      <c r="A489" t="s">
        <v>2516</v>
      </c>
      <c r="B489" t="s">
        <v>2517</v>
      </c>
      <c r="C489" s="1" t="str">
        <f t="shared" si="76"/>
        <v>21:0401</v>
      </c>
      <c r="D489" s="1" t="str">
        <f t="shared" si="80"/>
        <v>21:0134</v>
      </c>
      <c r="E489" t="s">
        <v>2501</v>
      </c>
      <c r="F489" t="s">
        <v>2518</v>
      </c>
      <c r="H489">
        <v>57.372148799999998</v>
      </c>
      <c r="I489">
        <v>-108.19052259999999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157</v>
      </c>
      <c r="N489">
        <v>488</v>
      </c>
      <c r="O489" t="s">
        <v>201</v>
      </c>
      <c r="P489" t="s">
        <v>48</v>
      </c>
      <c r="Q489" t="s">
        <v>33</v>
      </c>
      <c r="R489" t="s">
        <v>34</v>
      </c>
      <c r="S489" t="s">
        <v>35</v>
      </c>
      <c r="T489" t="s">
        <v>36</v>
      </c>
      <c r="U489" t="s">
        <v>480</v>
      </c>
      <c r="V489" t="s">
        <v>980</v>
      </c>
      <c r="W489" t="s">
        <v>39</v>
      </c>
      <c r="X489" t="s">
        <v>33</v>
      </c>
      <c r="Y489" t="s">
        <v>248</v>
      </c>
      <c r="Z489" t="s">
        <v>2519</v>
      </c>
    </row>
    <row r="490" spans="1:26" x14ac:dyDescent="0.3">
      <c r="A490" t="s">
        <v>2520</v>
      </c>
      <c r="B490" t="s">
        <v>2521</v>
      </c>
      <c r="C490" s="1" t="str">
        <f t="shared" si="76"/>
        <v>21:0401</v>
      </c>
      <c r="D490" s="1" t="str">
        <f t="shared" si="80"/>
        <v>21:0134</v>
      </c>
      <c r="E490" t="s">
        <v>2501</v>
      </c>
      <c r="F490" t="s">
        <v>2522</v>
      </c>
      <c r="H490">
        <v>57.372148799999998</v>
      </c>
      <c r="I490">
        <v>-108.19052259999999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164</v>
      </c>
      <c r="N490">
        <v>489</v>
      </c>
      <c r="O490" t="s">
        <v>254</v>
      </c>
      <c r="P490" t="s">
        <v>48</v>
      </c>
      <c r="Q490" t="s">
        <v>49</v>
      </c>
      <c r="R490" t="s">
        <v>190</v>
      </c>
      <c r="S490" t="s">
        <v>35</v>
      </c>
      <c r="T490" t="s">
        <v>36</v>
      </c>
      <c r="U490" t="s">
        <v>480</v>
      </c>
      <c r="V490" t="s">
        <v>980</v>
      </c>
      <c r="W490" t="s">
        <v>39</v>
      </c>
      <c r="X490" t="s">
        <v>33</v>
      </c>
      <c r="Y490" t="s">
        <v>248</v>
      </c>
      <c r="Z490" t="s">
        <v>929</v>
      </c>
    </row>
    <row r="491" spans="1:26" x14ac:dyDescent="0.3">
      <c r="A491" t="s">
        <v>2523</v>
      </c>
      <c r="B491" t="s">
        <v>2524</v>
      </c>
      <c r="C491" s="1" t="str">
        <f t="shared" si="76"/>
        <v>21:0401</v>
      </c>
      <c r="D491" s="1" t="str">
        <f t="shared" si="80"/>
        <v>21:0134</v>
      </c>
      <c r="E491" t="s">
        <v>2525</v>
      </c>
      <c r="F491" t="s">
        <v>2526</v>
      </c>
      <c r="H491">
        <v>57.3560582</v>
      </c>
      <c r="I491">
        <v>-108.1835545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70</v>
      </c>
      <c r="N491">
        <v>490</v>
      </c>
      <c r="O491" t="s">
        <v>938</v>
      </c>
      <c r="P491" t="s">
        <v>140</v>
      </c>
      <c r="Q491" t="s">
        <v>33</v>
      </c>
      <c r="R491" t="s">
        <v>62</v>
      </c>
      <c r="S491" t="s">
        <v>72</v>
      </c>
      <c r="T491" t="s">
        <v>36</v>
      </c>
      <c r="U491" t="s">
        <v>193</v>
      </c>
      <c r="V491" t="s">
        <v>256</v>
      </c>
      <c r="W491" t="s">
        <v>39</v>
      </c>
      <c r="X491" t="s">
        <v>33</v>
      </c>
      <c r="Y491" t="s">
        <v>248</v>
      </c>
      <c r="Z491" t="s">
        <v>110</v>
      </c>
    </row>
    <row r="492" spans="1:26" x14ac:dyDescent="0.3">
      <c r="A492" t="s">
        <v>2527</v>
      </c>
      <c r="B492" t="s">
        <v>2528</v>
      </c>
      <c r="C492" s="1" t="str">
        <f t="shared" si="76"/>
        <v>21:0401</v>
      </c>
      <c r="D492" s="1" t="str">
        <f t="shared" si="80"/>
        <v>21:0134</v>
      </c>
      <c r="E492" t="s">
        <v>2529</v>
      </c>
      <c r="F492" t="s">
        <v>2530</v>
      </c>
      <c r="H492">
        <v>57.346318400000001</v>
      </c>
      <c r="I492">
        <v>-108.24779150000001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82</v>
      </c>
      <c r="N492">
        <v>491</v>
      </c>
      <c r="O492" t="s">
        <v>331</v>
      </c>
      <c r="P492" t="s">
        <v>559</v>
      </c>
      <c r="Q492" t="s">
        <v>33</v>
      </c>
      <c r="R492" t="s">
        <v>192</v>
      </c>
      <c r="S492" t="s">
        <v>122</v>
      </c>
      <c r="T492" t="s">
        <v>36</v>
      </c>
      <c r="U492" t="s">
        <v>51</v>
      </c>
      <c r="V492" t="s">
        <v>2531</v>
      </c>
      <c r="W492" t="s">
        <v>173</v>
      </c>
      <c r="X492" t="s">
        <v>33</v>
      </c>
      <c r="Y492" t="s">
        <v>193</v>
      </c>
      <c r="Z492" t="s">
        <v>440</v>
      </c>
    </row>
    <row r="493" spans="1:26" x14ac:dyDescent="0.3">
      <c r="A493" t="s">
        <v>2532</v>
      </c>
      <c r="B493" t="s">
        <v>2533</v>
      </c>
      <c r="C493" s="1" t="str">
        <f t="shared" si="76"/>
        <v>21:0401</v>
      </c>
      <c r="D493" s="1" t="str">
        <f>HYPERLINK("http://geochem.nrcan.gc.ca/cdogs/content/svy/svy_e.htm", "")</f>
        <v/>
      </c>
      <c r="G493" s="1" t="str">
        <f>HYPERLINK("http://geochem.nrcan.gc.ca/cdogs/content/cr_/cr_00035_e.htm", "35")</f>
        <v>35</v>
      </c>
      <c r="J493" t="s">
        <v>197</v>
      </c>
      <c r="K493" t="s">
        <v>198</v>
      </c>
      <c r="L493">
        <v>26</v>
      </c>
      <c r="M493" t="s">
        <v>199</v>
      </c>
      <c r="N493">
        <v>492</v>
      </c>
      <c r="O493" t="s">
        <v>308</v>
      </c>
      <c r="P493" t="s">
        <v>74</v>
      </c>
      <c r="Q493" t="s">
        <v>48</v>
      </c>
      <c r="R493" t="s">
        <v>47</v>
      </c>
      <c r="S493" t="s">
        <v>158</v>
      </c>
      <c r="T493" t="s">
        <v>36</v>
      </c>
      <c r="U493" t="s">
        <v>203</v>
      </c>
      <c r="V493" t="s">
        <v>212</v>
      </c>
      <c r="W493" t="s">
        <v>192</v>
      </c>
      <c r="X493" t="s">
        <v>49</v>
      </c>
      <c r="Y493" t="s">
        <v>152</v>
      </c>
      <c r="Z493" t="s">
        <v>2139</v>
      </c>
    </row>
    <row r="494" spans="1:26" x14ac:dyDescent="0.3">
      <c r="A494" t="s">
        <v>2534</v>
      </c>
      <c r="B494" t="s">
        <v>2535</v>
      </c>
      <c r="C494" s="1" t="str">
        <f t="shared" si="76"/>
        <v>21:0401</v>
      </c>
      <c r="D494" s="1" t="str">
        <f t="shared" ref="D494:D509" si="83">HYPERLINK("http://geochem.nrcan.gc.ca/cdogs/content/svy/svy210134_e.htm", "21:0134")</f>
        <v>21:0134</v>
      </c>
      <c r="E494" t="s">
        <v>2536</v>
      </c>
      <c r="F494" t="s">
        <v>2537</v>
      </c>
      <c r="H494">
        <v>57.347794800000003</v>
      </c>
      <c r="I494">
        <v>-108.27140540000001</v>
      </c>
      <c r="J494" s="1" t="str">
        <f t="shared" ref="J494:J509" si="84">HYPERLINK("http://geochem.nrcan.gc.ca/cdogs/content/kwd/kwd020027_e.htm", "NGR lake sediment grab sample")</f>
        <v>NGR lake sediment grab sample</v>
      </c>
      <c r="K494" s="1" t="str">
        <f t="shared" ref="K494:K509" si="85">HYPERLINK("http://geochem.nrcan.gc.ca/cdogs/content/kwd/kwd080006_e.htm", "&lt;177 micron (NGR)")</f>
        <v>&lt;177 micron (NGR)</v>
      </c>
      <c r="L494">
        <v>26</v>
      </c>
      <c r="M494" t="s">
        <v>91</v>
      </c>
      <c r="N494">
        <v>493</v>
      </c>
      <c r="O494" t="s">
        <v>266</v>
      </c>
      <c r="P494" t="s">
        <v>192</v>
      </c>
      <c r="Q494" t="s">
        <v>33</v>
      </c>
      <c r="R494" t="s">
        <v>140</v>
      </c>
      <c r="S494" t="s">
        <v>50</v>
      </c>
      <c r="T494" t="s">
        <v>36</v>
      </c>
      <c r="U494" t="s">
        <v>316</v>
      </c>
      <c r="V494" t="s">
        <v>38</v>
      </c>
      <c r="W494" t="s">
        <v>39</v>
      </c>
      <c r="X494" t="s">
        <v>33</v>
      </c>
      <c r="Y494" t="s">
        <v>326</v>
      </c>
      <c r="Z494" t="s">
        <v>854</v>
      </c>
    </row>
    <row r="495" spans="1:26" x14ac:dyDescent="0.3">
      <c r="A495" t="s">
        <v>2538</v>
      </c>
      <c r="B495" t="s">
        <v>2539</v>
      </c>
      <c r="C495" s="1" t="str">
        <f t="shared" si="76"/>
        <v>21:0401</v>
      </c>
      <c r="D495" s="1" t="str">
        <f t="shared" si="83"/>
        <v>21:0134</v>
      </c>
      <c r="E495" t="s">
        <v>2540</v>
      </c>
      <c r="F495" t="s">
        <v>2541</v>
      </c>
      <c r="H495">
        <v>57.316792499999998</v>
      </c>
      <c r="I495">
        <v>-108.3377567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26</v>
      </c>
      <c r="M495" t="s">
        <v>100</v>
      </c>
      <c r="N495">
        <v>494</v>
      </c>
      <c r="O495" t="s">
        <v>768</v>
      </c>
      <c r="P495" t="s">
        <v>48</v>
      </c>
      <c r="Q495" t="s">
        <v>33</v>
      </c>
      <c r="R495" t="s">
        <v>50</v>
      </c>
      <c r="S495" t="s">
        <v>35</v>
      </c>
      <c r="T495" t="s">
        <v>36</v>
      </c>
      <c r="U495" t="s">
        <v>345</v>
      </c>
      <c r="V495" t="s">
        <v>1249</v>
      </c>
      <c r="W495" t="s">
        <v>39</v>
      </c>
      <c r="X495" t="s">
        <v>33</v>
      </c>
      <c r="Y495" t="s">
        <v>122</v>
      </c>
      <c r="Z495" t="s">
        <v>1237</v>
      </c>
    </row>
    <row r="496" spans="1:26" x14ac:dyDescent="0.3">
      <c r="A496" t="s">
        <v>2542</v>
      </c>
      <c r="B496" t="s">
        <v>2543</v>
      </c>
      <c r="C496" s="1" t="str">
        <f t="shared" si="76"/>
        <v>21:0401</v>
      </c>
      <c r="D496" s="1" t="str">
        <f t="shared" si="83"/>
        <v>21:0134</v>
      </c>
      <c r="E496" t="s">
        <v>2544</v>
      </c>
      <c r="F496" t="s">
        <v>2545</v>
      </c>
      <c r="H496">
        <v>57.274721900000003</v>
      </c>
      <c r="I496">
        <v>-108.40284939999999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26</v>
      </c>
      <c r="M496" t="s">
        <v>109</v>
      </c>
      <c r="N496">
        <v>495</v>
      </c>
      <c r="O496" t="s">
        <v>261</v>
      </c>
      <c r="P496" t="s">
        <v>34</v>
      </c>
      <c r="Q496" t="s">
        <v>33</v>
      </c>
      <c r="R496" t="s">
        <v>48</v>
      </c>
      <c r="S496" t="s">
        <v>35</v>
      </c>
      <c r="T496" t="s">
        <v>36</v>
      </c>
      <c r="U496" t="s">
        <v>220</v>
      </c>
      <c r="V496" t="s">
        <v>773</v>
      </c>
      <c r="W496" t="s">
        <v>39</v>
      </c>
      <c r="X496" t="s">
        <v>33</v>
      </c>
      <c r="Y496" t="s">
        <v>53</v>
      </c>
      <c r="Z496" t="s">
        <v>1211</v>
      </c>
    </row>
    <row r="497" spans="1:26" x14ac:dyDescent="0.3">
      <c r="A497" t="s">
        <v>2546</v>
      </c>
      <c r="B497" t="s">
        <v>2547</v>
      </c>
      <c r="C497" s="1" t="str">
        <f t="shared" si="76"/>
        <v>21:0401</v>
      </c>
      <c r="D497" s="1" t="str">
        <f t="shared" si="83"/>
        <v>21:0134</v>
      </c>
      <c r="E497" t="s">
        <v>2548</v>
      </c>
      <c r="F497" t="s">
        <v>2549</v>
      </c>
      <c r="H497">
        <v>57.263766500000003</v>
      </c>
      <c r="I497">
        <v>-108.48491129999999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26</v>
      </c>
      <c r="M497" t="s">
        <v>118</v>
      </c>
      <c r="N497">
        <v>496</v>
      </c>
      <c r="O497" t="s">
        <v>1165</v>
      </c>
      <c r="P497" t="s">
        <v>48</v>
      </c>
      <c r="Q497" t="s">
        <v>33</v>
      </c>
      <c r="R497" t="s">
        <v>140</v>
      </c>
      <c r="S497" t="s">
        <v>35</v>
      </c>
      <c r="T497" t="s">
        <v>36</v>
      </c>
      <c r="U497" t="s">
        <v>1052</v>
      </c>
      <c r="V497" t="s">
        <v>1469</v>
      </c>
      <c r="W497" t="s">
        <v>39</v>
      </c>
      <c r="X497" t="s">
        <v>33</v>
      </c>
      <c r="Y497" t="s">
        <v>40</v>
      </c>
      <c r="Z497" t="s">
        <v>651</v>
      </c>
    </row>
    <row r="498" spans="1:26" x14ac:dyDescent="0.3">
      <c r="A498" t="s">
        <v>2550</v>
      </c>
      <c r="B498" t="s">
        <v>2551</v>
      </c>
      <c r="C498" s="1" t="str">
        <f t="shared" si="76"/>
        <v>21:0401</v>
      </c>
      <c r="D498" s="1" t="str">
        <f t="shared" si="83"/>
        <v>21:0134</v>
      </c>
      <c r="E498" t="s">
        <v>2552</v>
      </c>
      <c r="F498" t="s">
        <v>2553</v>
      </c>
      <c r="H498">
        <v>57.258346199999998</v>
      </c>
      <c r="I498">
        <v>-108.5287136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26</v>
      </c>
      <c r="M498" t="s">
        <v>128</v>
      </c>
      <c r="N498">
        <v>497</v>
      </c>
      <c r="O498" t="s">
        <v>567</v>
      </c>
      <c r="P498" t="s">
        <v>140</v>
      </c>
      <c r="Q498" t="s">
        <v>33</v>
      </c>
      <c r="R498" t="s">
        <v>50</v>
      </c>
      <c r="S498" t="s">
        <v>72</v>
      </c>
      <c r="T498" t="s">
        <v>36</v>
      </c>
      <c r="U498" t="s">
        <v>92</v>
      </c>
      <c r="V498" t="s">
        <v>980</v>
      </c>
      <c r="W498" t="s">
        <v>39</v>
      </c>
      <c r="X498" t="s">
        <v>33</v>
      </c>
      <c r="Y498" t="s">
        <v>48</v>
      </c>
      <c r="Z498" t="s">
        <v>774</v>
      </c>
    </row>
    <row r="499" spans="1:26" x14ac:dyDescent="0.3">
      <c r="A499" t="s">
        <v>2554</v>
      </c>
      <c r="B499" t="s">
        <v>2555</v>
      </c>
      <c r="C499" s="1" t="str">
        <f t="shared" si="76"/>
        <v>21:0401</v>
      </c>
      <c r="D499" s="1" t="str">
        <f t="shared" si="83"/>
        <v>21:0134</v>
      </c>
      <c r="E499" t="s">
        <v>2556</v>
      </c>
      <c r="F499" t="s">
        <v>2557</v>
      </c>
      <c r="H499">
        <v>57.244464000000001</v>
      </c>
      <c r="I499">
        <v>-108.5869675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26</v>
      </c>
      <c r="M499" t="s">
        <v>138</v>
      </c>
      <c r="N499">
        <v>498</v>
      </c>
      <c r="O499" t="s">
        <v>418</v>
      </c>
      <c r="P499" t="s">
        <v>53</v>
      </c>
      <c r="Q499" t="s">
        <v>33</v>
      </c>
      <c r="R499" t="s">
        <v>129</v>
      </c>
      <c r="S499" t="s">
        <v>35</v>
      </c>
      <c r="T499" t="s">
        <v>36</v>
      </c>
      <c r="U499" t="s">
        <v>63</v>
      </c>
      <c r="V499" t="s">
        <v>75</v>
      </c>
      <c r="W499" t="s">
        <v>39</v>
      </c>
      <c r="X499" t="s">
        <v>33</v>
      </c>
      <c r="Y499" t="s">
        <v>280</v>
      </c>
      <c r="Z499" t="s">
        <v>2558</v>
      </c>
    </row>
    <row r="500" spans="1:26" x14ac:dyDescent="0.3">
      <c r="A500" t="s">
        <v>2559</v>
      </c>
      <c r="B500" t="s">
        <v>2560</v>
      </c>
      <c r="C500" s="1" t="str">
        <f t="shared" si="76"/>
        <v>21:0401</v>
      </c>
      <c r="D500" s="1" t="str">
        <f t="shared" si="83"/>
        <v>21:0134</v>
      </c>
      <c r="E500" t="s">
        <v>2561</v>
      </c>
      <c r="F500" t="s">
        <v>2562</v>
      </c>
      <c r="H500">
        <v>57.2426563</v>
      </c>
      <c r="I500">
        <v>-108.6445721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26</v>
      </c>
      <c r="M500" t="s">
        <v>170</v>
      </c>
      <c r="N500">
        <v>499</v>
      </c>
      <c r="O500" t="s">
        <v>31</v>
      </c>
      <c r="P500" t="s">
        <v>53</v>
      </c>
      <c r="Q500" t="s">
        <v>49</v>
      </c>
      <c r="R500" t="s">
        <v>192</v>
      </c>
      <c r="S500" t="s">
        <v>180</v>
      </c>
      <c r="T500" t="s">
        <v>36</v>
      </c>
      <c r="U500" t="s">
        <v>1206</v>
      </c>
      <c r="V500" t="s">
        <v>831</v>
      </c>
      <c r="W500" t="s">
        <v>39</v>
      </c>
      <c r="X500" t="s">
        <v>33</v>
      </c>
      <c r="Y500" t="s">
        <v>280</v>
      </c>
      <c r="Z500" t="s">
        <v>608</v>
      </c>
    </row>
    <row r="501" spans="1:26" x14ac:dyDescent="0.3">
      <c r="A501" t="s">
        <v>2563</v>
      </c>
      <c r="B501" t="s">
        <v>2564</v>
      </c>
      <c r="C501" s="1" t="str">
        <f t="shared" si="76"/>
        <v>21:0401</v>
      </c>
      <c r="D501" s="1" t="str">
        <f t="shared" si="83"/>
        <v>21:0134</v>
      </c>
      <c r="E501" t="s">
        <v>2565</v>
      </c>
      <c r="F501" t="s">
        <v>2566</v>
      </c>
      <c r="H501">
        <v>57.252952700000002</v>
      </c>
      <c r="I501">
        <v>-108.7140316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179</v>
      </c>
      <c r="N501">
        <v>500</v>
      </c>
      <c r="O501" t="s">
        <v>509</v>
      </c>
      <c r="P501" t="s">
        <v>140</v>
      </c>
      <c r="Q501" t="s">
        <v>33</v>
      </c>
      <c r="R501" t="s">
        <v>62</v>
      </c>
      <c r="S501" t="s">
        <v>62</v>
      </c>
      <c r="T501" t="s">
        <v>36</v>
      </c>
      <c r="U501" t="s">
        <v>255</v>
      </c>
      <c r="V501" t="s">
        <v>112</v>
      </c>
      <c r="W501" t="s">
        <v>39</v>
      </c>
      <c r="X501" t="s">
        <v>33</v>
      </c>
      <c r="Y501" t="s">
        <v>122</v>
      </c>
      <c r="Z501" t="s">
        <v>602</v>
      </c>
    </row>
    <row r="502" spans="1:26" x14ac:dyDescent="0.3">
      <c r="A502" t="s">
        <v>2567</v>
      </c>
      <c r="B502" t="s">
        <v>2568</v>
      </c>
      <c r="C502" s="1" t="str">
        <f t="shared" si="76"/>
        <v>21:0401</v>
      </c>
      <c r="D502" s="1" t="str">
        <f t="shared" si="83"/>
        <v>21:0134</v>
      </c>
      <c r="E502" t="s">
        <v>2569</v>
      </c>
      <c r="F502" t="s">
        <v>2570</v>
      </c>
      <c r="H502">
        <v>57.270361800000003</v>
      </c>
      <c r="I502">
        <v>-108.76364390000001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188</v>
      </c>
      <c r="N502">
        <v>501</v>
      </c>
      <c r="O502" t="s">
        <v>1179</v>
      </c>
      <c r="P502" t="s">
        <v>192</v>
      </c>
      <c r="Q502" t="s">
        <v>49</v>
      </c>
      <c r="R502" t="s">
        <v>35</v>
      </c>
      <c r="S502" t="s">
        <v>50</v>
      </c>
      <c r="T502" t="s">
        <v>287</v>
      </c>
      <c r="U502" t="s">
        <v>130</v>
      </c>
      <c r="V502" t="s">
        <v>256</v>
      </c>
      <c r="W502" t="s">
        <v>39</v>
      </c>
      <c r="X502" t="s">
        <v>33</v>
      </c>
      <c r="Y502" t="s">
        <v>53</v>
      </c>
      <c r="Z502" t="s">
        <v>1541</v>
      </c>
    </row>
    <row r="503" spans="1:26" x14ac:dyDescent="0.3">
      <c r="A503" t="s">
        <v>2571</v>
      </c>
      <c r="B503" t="s">
        <v>2572</v>
      </c>
      <c r="C503" s="1" t="str">
        <f t="shared" si="76"/>
        <v>21:0401</v>
      </c>
      <c r="D503" s="1" t="str">
        <f t="shared" si="83"/>
        <v>21:0134</v>
      </c>
      <c r="E503" t="s">
        <v>2573</v>
      </c>
      <c r="F503" t="s">
        <v>2574</v>
      </c>
      <c r="H503">
        <v>57.293764899999999</v>
      </c>
      <c r="I503">
        <v>-108.6505999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209</v>
      </c>
      <c r="N503">
        <v>502</v>
      </c>
      <c r="O503" t="s">
        <v>139</v>
      </c>
      <c r="P503" t="s">
        <v>280</v>
      </c>
      <c r="Q503" t="s">
        <v>33</v>
      </c>
      <c r="R503" t="s">
        <v>122</v>
      </c>
      <c r="S503" t="s">
        <v>192</v>
      </c>
      <c r="T503" t="s">
        <v>36</v>
      </c>
      <c r="U503" t="s">
        <v>111</v>
      </c>
      <c r="V503" t="s">
        <v>561</v>
      </c>
      <c r="W503" t="s">
        <v>39</v>
      </c>
      <c r="X503" t="s">
        <v>33</v>
      </c>
      <c r="Y503" t="s">
        <v>302</v>
      </c>
      <c r="Z503" t="s">
        <v>1927</v>
      </c>
    </row>
    <row r="504" spans="1:26" x14ac:dyDescent="0.3">
      <c r="A504" t="s">
        <v>2575</v>
      </c>
      <c r="B504" t="s">
        <v>2576</v>
      </c>
      <c r="C504" s="1" t="str">
        <f t="shared" si="76"/>
        <v>21:0401</v>
      </c>
      <c r="D504" s="1" t="str">
        <f t="shared" si="83"/>
        <v>21:0134</v>
      </c>
      <c r="E504" t="s">
        <v>2577</v>
      </c>
      <c r="F504" t="s">
        <v>2578</v>
      </c>
      <c r="H504">
        <v>57.328144600000002</v>
      </c>
      <c r="I504">
        <v>-108.52741570000001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218</v>
      </c>
      <c r="N504">
        <v>503</v>
      </c>
      <c r="O504" t="s">
        <v>201</v>
      </c>
      <c r="P504" t="s">
        <v>53</v>
      </c>
      <c r="Q504" t="s">
        <v>33</v>
      </c>
      <c r="R504" t="s">
        <v>50</v>
      </c>
      <c r="S504" t="s">
        <v>48</v>
      </c>
      <c r="T504" t="s">
        <v>36</v>
      </c>
      <c r="U504" t="s">
        <v>2579</v>
      </c>
      <c r="V504" t="s">
        <v>346</v>
      </c>
      <c r="W504" t="s">
        <v>173</v>
      </c>
      <c r="X504" t="s">
        <v>33</v>
      </c>
      <c r="Y504" t="s">
        <v>37</v>
      </c>
      <c r="Z504" t="s">
        <v>295</v>
      </c>
    </row>
    <row r="505" spans="1:26" x14ac:dyDescent="0.3">
      <c r="A505" t="s">
        <v>2580</v>
      </c>
      <c r="B505" t="s">
        <v>2581</v>
      </c>
      <c r="C505" s="1" t="str">
        <f t="shared" si="76"/>
        <v>21:0401</v>
      </c>
      <c r="D505" s="1" t="str">
        <f t="shared" si="83"/>
        <v>21:0134</v>
      </c>
      <c r="E505" t="s">
        <v>2582</v>
      </c>
      <c r="F505" t="s">
        <v>2583</v>
      </c>
      <c r="H505">
        <v>57.353771999999999</v>
      </c>
      <c r="I505">
        <v>-108.5154668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27</v>
      </c>
      <c r="M505" t="s">
        <v>30</v>
      </c>
      <c r="N505">
        <v>504</v>
      </c>
      <c r="O505" t="s">
        <v>558</v>
      </c>
      <c r="P505" t="s">
        <v>192</v>
      </c>
      <c r="Q505" t="s">
        <v>33</v>
      </c>
      <c r="R505" t="s">
        <v>50</v>
      </c>
      <c r="S505" t="s">
        <v>140</v>
      </c>
      <c r="T505" t="s">
        <v>36</v>
      </c>
      <c r="U505" t="s">
        <v>1581</v>
      </c>
      <c r="V505" t="s">
        <v>34</v>
      </c>
      <c r="W505" t="s">
        <v>39</v>
      </c>
      <c r="X505" t="s">
        <v>33</v>
      </c>
      <c r="Y505" t="s">
        <v>326</v>
      </c>
      <c r="Z505" t="s">
        <v>1465</v>
      </c>
    </row>
    <row r="506" spans="1:26" x14ac:dyDescent="0.3">
      <c r="A506" t="s">
        <v>2584</v>
      </c>
      <c r="B506" t="s">
        <v>2585</v>
      </c>
      <c r="C506" s="1" t="str">
        <f t="shared" si="76"/>
        <v>21:0401</v>
      </c>
      <c r="D506" s="1" t="str">
        <f t="shared" si="83"/>
        <v>21:0134</v>
      </c>
      <c r="E506" t="s">
        <v>2586</v>
      </c>
      <c r="F506" t="s">
        <v>2587</v>
      </c>
      <c r="H506">
        <v>57.3413228</v>
      </c>
      <c r="I506">
        <v>-108.514413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27</v>
      </c>
      <c r="M506" t="s">
        <v>148</v>
      </c>
      <c r="N506">
        <v>505</v>
      </c>
      <c r="O506" t="s">
        <v>239</v>
      </c>
      <c r="P506" t="s">
        <v>48</v>
      </c>
      <c r="Q506" t="s">
        <v>33</v>
      </c>
      <c r="R506" t="s">
        <v>49</v>
      </c>
      <c r="S506" t="s">
        <v>180</v>
      </c>
      <c r="T506" t="s">
        <v>36</v>
      </c>
      <c r="U506" t="s">
        <v>2588</v>
      </c>
      <c r="V506" t="s">
        <v>2589</v>
      </c>
      <c r="W506" t="s">
        <v>49</v>
      </c>
      <c r="X506" t="s">
        <v>49</v>
      </c>
      <c r="Y506" t="s">
        <v>149</v>
      </c>
      <c r="Z506" t="s">
        <v>2590</v>
      </c>
    </row>
    <row r="507" spans="1:26" x14ac:dyDescent="0.3">
      <c r="A507" t="s">
        <v>2591</v>
      </c>
      <c r="B507" t="s">
        <v>2592</v>
      </c>
      <c r="C507" s="1" t="str">
        <f t="shared" si="76"/>
        <v>21:0401</v>
      </c>
      <c r="D507" s="1" t="str">
        <f t="shared" si="83"/>
        <v>21:0134</v>
      </c>
      <c r="E507" t="s">
        <v>2582</v>
      </c>
      <c r="F507" t="s">
        <v>2593</v>
      </c>
      <c r="H507">
        <v>57.353771999999999</v>
      </c>
      <c r="I507">
        <v>-108.5154668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27</v>
      </c>
      <c r="M507" t="s">
        <v>157</v>
      </c>
      <c r="N507">
        <v>506</v>
      </c>
      <c r="O507" t="s">
        <v>558</v>
      </c>
      <c r="P507" t="s">
        <v>192</v>
      </c>
      <c r="Q507" t="s">
        <v>33</v>
      </c>
      <c r="R507" t="s">
        <v>35</v>
      </c>
      <c r="S507" t="s">
        <v>62</v>
      </c>
      <c r="T507" t="s">
        <v>36</v>
      </c>
      <c r="U507" t="s">
        <v>1581</v>
      </c>
      <c r="V507" t="s">
        <v>34</v>
      </c>
      <c r="W507" t="s">
        <v>39</v>
      </c>
      <c r="X507" t="s">
        <v>33</v>
      </c>
      <c r="Y507" t="s">
        <v>71</v>
      </c>
      <c r="Z507" t="s">
        <v>1243</v>
      </c>
    </row>
    <row r="508" spans="1:26" x14ac:dyDescent="0.3">
      <c r="A508" t="s">
        <v>2594</v>
      </c>
      <c r="B508" t="s">
        <v>2595</v>
      </c>
      <c r="C508" s="1" t="str">
        <f t="shared" si="76"/>
        <v>21:0401</v>
      </c>
      <c r="D508" s="1" t="str">
        <f t="shared" si="83"/>
        <v>21:0134</v>
      </c>
      <c r="E508" t="s">
        <v>2582</v>
      </c>
      <c r="F508" t="s">
        <v>2596</v>
      </c>
      <c r="H508">
        <v>57.353771999999999</v>
      </c>
      <c r="I508">
        <v>-108.5154668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164</v>
      </c>
      <c r="N508">
        <v>507</v>
      </c>
      <c r="O508" t="s">
        <v>567</v>
      </c>
      <c r="P508" t="s">
        <v>32</v>
      </c>
      <c r="Q508" t="s">
        <v>33</v>
      </c>
      <c r="R508" t="s">
        <v>50</v>
      </c>
      <c r="S508" t="s">
        <v>140</v>
      </c>
      <c r="T508" t="s">
        <v>36</v>
      </c>
      <c r="U508" t="s">
        <v>2597</v>
      </c>
      <c r="V508" t="s">
        <v>2403</v>
      </c>
      <c r="W508" t="s">
        <v>39</v>
      </c>
      <c r="X508" t="s">
        <v>33</v>
      </c>
      <c r="Y508" t="s">
        <v>71</v>
      </c>
      <c r="Z508" t="s">
        <v>644</v>
      </c>
    </row>
    <row r="509" spans="1:26" x14ac:dyDescent="0.3">
      <c r="A509" t="s">
        <v>2598</v>
      </c>
      <c r="B509" t="s">
        <v>2599</v>
      </c>
      <c r="C509" s="1" t="str">
        <f t="shared" si="76"/>
        <v>21:0401</v>
      </c>
      <c r="D509" s="1" t="str">
        <f t="shared" si="83"/>
        <v>21:0134</v>
      </c>
      <c r="E509" t="s">
        <v>2600</v>
      </c>
      <c r="F509" t="s">
        <v>2601</v>
      </c>
      <c r="H509">
        <v>57.380707299999997</v>
      </c>
      <c r="I509">
        <v>-108.50336179999999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46</v>
      </c>
      <c r="N509">
        <v>508</v>
      </c>
      <c r="O509" t="s">
        <v>266</v>
      </c>
      <c r="P509" t="s">
        <v>192</v>
      </c>
      <c r="Q509" t="s">
        <v>33</v>
      </c>
      <c r="R509" t="s">
        <v>190</v>
      </c>
      <c r="S509" t="s">
        <v>48</v>
      </c>
      <c r="T509" t="s">
        <v>36</v>
      </c>
      <c r="U509" t="s">
        <v>211</v>
      </c>
      <c r="V509" t="s">
        <v>2602</v>
      </c>
      <c r="W509" t="s">
        <v>39</v>
      </c>
      <c r="X509" t="s">
        <v>33</v>
      </c>
      <c r="Y509" t="s">
        <v>261</v>
      </c>
      <c r="Z509" t="s">
        <v>1987</v>
      </c>
    </row>
    <row r="510" spans="1:26" x14ac:dyDescent="0.3">
      <c r="A510" t="s">
        <v>2603</v>
      </c>
      <c r="B510" t="s">
        <v>2604</v>
      </c>
      <c r="C510" s="1" t="str">
        <f t="shared" si="76"/>
        <v>21:0401</v>
      </c>
      <c r="D510" s="1" t="str">
        <f>HYPERLINK("http://geochem.nrcan.gc.ca/cdogs/content/svy/svy_e.htm", "")</f>
        <v/>
      </c>
      <c r="G510" s="1" t="str">
        <f>HYPERLINK("http://geochem.nrcan.gc.ca/cdogs/content/cr_/cr_00022_e.htm", "22")</f>
        <v>22</v>
      </c>
      <c r="J510" t="s">
        <v>197</v>
      </c>
      <c r="K510" t="s">
        <v>198</v>
      </c>
      <c r="L510">
        <v>27</v>
      </c>
      <c r="M510" t="s">
        <v>199</v>
      </c>
      <c r="N510">
        <v>509</v>
      </c>
      <c r="O510" t="s">
        <v>266</v>
      </c>
      <c r="P510" t="s">
        <v>53</v>
      </c>
      <c r="Q510" t="s">
        <v>559</v>
      </c>
      <c r="R510" t="s">
        <v>140</v>
      </c>
      <c r="S510" t="s">
        <v>62</v>
      </c>
      <c r="T510" t="s">
        <v>36</v>
      </c>
      <c r="U510" t="s">
        <v>2605</v>
      </c>
      <c r="V510" t="s">
        <v>294</v>
      </c>
      <c r="W510" t="s">
        <v>158</v>
      </c>
      <c r="X510" t="s">
        <v>62</v>
      </c>
      <c r="Y510" t="s">
        <v>280</v>
      </c>
      <c r="Z510" t="s">
        <v>1075</v>
      </c>
    </row>
    <row r="511" spans="1:26" x14ac:dyDescent="0.3">
      <c r="A511" t="s">
        <v>2606</v>
      </c>
      <c r="B511" t="s">
        <v>2607</v>
      </c>
      <c r="C511" s="1" t="str">
        <f t="shared" si="76"/>
        <v>21:0401</v>
      </c>
      <c r="D511" s="1" t="str">
        <f t="shared" ref="D511:D532" si="86">HYPERLINK("http://geochem.nrcan.gc.ca/cdogs/content/svy/svy210134_e.htm", "21:0134")</f>
        <v>21:0134</v>
      </c>
      <c r="E511" t="s">
        <v>2608</v>
      </c>
      <c r="F511" t="s">
        <v>2609</v>
      </c>
      <c r="H511">
        <v>57.388039499999998</v>
      </c>
      <c r="I511">
        <v>-108.4642364</v>
      </c>
      <c r="J511" s="1" t="str">
        <f t="shared" ref="J511:J532" si="87">HYPERLINK("http://geochem.nrcan.gc.ca/cdogs/content/kwd/kwd020027_e.htm", "NGR lake sediment grab sample")</f>
        <v>NGR lake sediment grab sample</v>
      </c>
      <c r="K511" s="1" t="str">
        <f t="shared" ref="K511:K532" si="88">HYPERLINK("http://geochem.nrcan.gc.ca/cdogs/content/kwd/kwd080006_e.htm", "&lt;177 micron (NGR)")</f>
        <v>&lt;177 micron (NGR)</v>
      </c>
      <c r="L511">
        <v>27</v>
      </c>
      <c r="M511" t="s">
        <v>59</v>
      </c>
      <c r="N511">
        <v>510</v>
      </c>
      <c r="O511" t="s">
        <v>445</v>
      </c>
      <c r="P511" t="s">
        <v>48</v>
      </c>
      <c r="Q511" t="s">
        <v>33</v>
      </c>
      <c r="R511" t="s">
        <v>33</v>
      </c>
      <c r="S511" t="s">
        <v>73</v>
      </c>
      <c r="T511" t="s">
        <v>36</v>
      </c>
      <c r="U511" t="s">
        <v>2226</v>
      </c>
      <c r="V511" t="s">
        <v>1788</v>
      </c>
      <c r="W511" t="s">
        <v>73</v>
      </c>
      <c r="X511" t="s">
        <v>33</v>
      </c>
      <c r="Y511" t="s">
        <v>149</v>
      </c>
      <c r="Z511" t="s">
        <v>2610</v>
      </c>
    </row>
    <row r="512" spans="1:26" x14ac:dyDescent="0.3">
      <c r="A512" t="s">
        <v>2611</v>
      </c>
      <c r="B512" t="s">
        <v>2612</v>
      </c>
      <c r="C512" s="1" t="str">
        <f t="shared" si="76"/>
        <v>21:0401</v>
      </c>
      <c r="D512" s="1" t="str">
        <f t="shared" si="86"/>
        <v>21:0134</v>
      </c>
      <c r="E512" t="s">
        <v>2613</v>
      </c>
      <c r="F512" t="s">
        <v>2614</v>
      </c>
      <c r="H512">
        <v>57.418196299999998</v>
      </c>
      <c r="I512">
        <v>-108.3980911</v>
      </c>
      <c r="J512" s="1" t="str">
        <f t="shared" si="87"/>
        <v>NGR lake sediment grab sample</v>
      </c>
      <c r="K512" s="1" t="str">
        <f t="shared" si="88"/>
        <v>&lt;177 micron (NGR)</v>
      </c>
      <c r="L512">
        <v>27</v>
      </c>
      <c r="M512" t="s">
        <v>70</v>
      </c>
      <c r="N512">
        <v>511</v>
      </c>
      <c r="O512" t="s">
        <v>1165</v>
      </c>
      <c r="P512" t="s">
        <v>129</v>
      </c>
      <c r="Q512" t="s">
        <v>33</v>
      </c>
      <c r="R512" t="s">
        <v>34</v>
      </c>
      <c r="S512" t="s">
        <v>61</v>
      </c>
      <c r="T512" t="s">
        <v>36</v>
      </c>
      <c r="U512" t="s">
        <v>425</v>
      </c>
      <c r="V512" t="s">
        <v>34</v>
      </c>
      <c r="W512" t="s">
        <v>173</v>
      </c>
      <c r="X512" t="s">
        <v>33</v>
      </c>
      <c r="Y512" t="s">
        <v>193</v>
      </c>
      <c r="Z512" t="s">
        <v>2615</v>
      </c>
    </row>
    <row r="513" spans="1:26" x14ac:dyDescent="0.3">
      <c r="A513" t="s">
        <v>2616</v>
      </c>
      <c r="B513" t="s">
        <v>2617</v>
      </c>
      <c r="C513" s="1" t="str">
        <f t="shared" si="76"/>
        <v>21:0401</v>
      </c>
      <c r="D513" s="1" t="str">
        <f t="shared" si="86"/>
        <v>21:0134</v>
      </c>
      <c r="E513" t="s">
        <v>2618</v>
      </c>
      <c r="F513" t="s">
        <v>2619</v>
      </c>
      <c r="H513">
        <v>57.4504278</v>
      </c>
      <c r="I513">
        <v>-108.45416710000001</v>
      </c>
      <c r="J513" s="1" t="str">
        <f t="shared" si="87"/>
        <v>NGR lake sediment grab sample</v>
      </c>
      <c r="K513" s="1" t="str">
        <f t="shared" si="88"/>
        <v>&lt;177 micron (NGR)</v>
      </c>
      <c r="L513">
        <v>27</v>
      </c>
      <c r="M513" t="s">
        <v>82</v>
      </c>
      <c r="N513">
        <v>512</v>
      </c>
      <c r="O513" t="s">
        <v>193</v>
      </c>
      <c r="P513" t="s">
        <v>48</v>
      </c>
      <c r="Q513" t="s">
        <v>33</v>
      </c>
      <c r="R513" t="s">
        <v>50</v>
      </c>
      <c r="S513" t="s">
        <v>62</v>
      </c>
      <c r="T513" t="s">
        <v>36</v>
      </c>
      <c r="U513" t="s">
        <v>493</v>
      </c>
      <c r="V513" t="s">
        <v>1271</v>
      </c>
      <c r="W513" t="s">
        <v>39</v>
      </c>
      <c r="X513" t="s">
        <v>33</v>
      </c>
      <c r="Y513" t="s">
        <v>280</v>
      </c>
      <c r="Z513" t="s">
        <v>41</v>
      </c>
    </row>
    <row r="514" spans="1:26" x14ac:dyDescent="0.3">
      <c r="A514" t="s">
        <v>2620</v>
      </c>
      <c r="B514" t="s">
        <v>2621</v>
      </c>
      <c r="C514" s="1" t="str">
        <f t="shared" ref="C514:C577" si="89">HYPERLINK("http://geochem.nrcan.gc.ca/cdogs/content/bdl/bdl210401_e.htm", "21:0401")</f>
        <v>21:0401</v>
      </c>
      <c r="D514" s="1" t="str">
        <f t="shared" si="86"/>
        <v>21:0134</v>
      </c>
      <c r="E514" t="s">
        <v>2622</v>
      </c>
      <c r="F514" t="s">
        <v>2623</v>
      </c>
      <c r="H514">
        <v>57.459426299999997</v>
      </c>
      <c r="I514">
        <v>-108.3819878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27</v>
      </c>
      <c r="M514" t="s">
        <v>91</v>
      </c>
      <c r="N514">
        <v>513</v>
      </c>
      <c r="O514" t="s">
        <v>83</v>
      </c>
      <c r="P514" t="s">
        <v>50</v>
      </c>
      <c r="Q514" t="s">
        <v>33</v>
      </c>
      <c r="R514" t="s">
        <v>62</v>
      </c>
      <c r="S514" t="s">
        <v>73</v>
      </c>
      <c r="T514" t="s">
        <v>36</v>
      </c>
      <c r="U514" t="s">
        <v>51</v>
      </c>
      <c r="V514" t="s">
        <v>75</v>
      </c>
      <c r="W514" t="s">
        <v>39</v>
      </c>
      <c r="X514" t="s">
        <v>33</v>
      </c>
      <c r="Y514" t="s">
        <v>280</v>
      </c>
      <c r="Z514" t="s">
        <v>2080</v>
      </c>
    </row>
    <row r="515" spans="1:26" x14ac:dyDescent="0.3">
      <c r="A515" t="s">
        <v>2624</v>
      </c>
      <c r="B515" t="s">
        <v>2625</v>
      </c>
      <c r="C515" s="1" t="str">
        <f t="shared" si="89"/>
        <v>21:0401</v>
      </c>
      <c r="D515" s="1" t="str">
        <f t="shared" si="86"/>
        <v>21:0134</v>
      </c>
      <c r="E515" t="s">
        <v>2626</v>
      </c>
      <c r="F515" t="s">
        <v>2627</v>
      </c>
      <c r="H515">
        <v>57.453952899999997</v>
      </c>
      <c r="I515">
        <v>-108.3557356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27</v>
      </c>
      <c r="M515" t="s">
        <v>100</v>
      </c>
      <c r="N515">
        <v>514</v>
      </c>
      <c r="O515" t="s">
        <v>938</v>
      </c>
      <c r="P515" t="s">
        <v>192</v>
      </c>
      <c r="Q515" t="s">
        <v>33</v>
      </c>
      <c r="R515" t="s">
        <v>34</v>
      </c>
      <c r="S515" t="s">
        <v>180</v>
      </c>
      <c r="T515" t="s">
        <v>36</v>
      </c>
      <c r="U515" t="s">
        <v>1455</v>
      </c>
      <c r="V515" t="s">
        <v>1788</v>
      </c>
      <c r="W515" t="s">
        <v>48</v>
      </c>
      <c r="X515" t="s">
        <v>49</v>
      </c>
      <c r="Y515" t="s">
        <v>51</v>
      </c>
      <c r="Z515" t="s">
        <v>2042</v>
      </c>
    </row>
    <row r="516" spans="1:26" x14ac:dyDescent="0.3">
      <c r="A516" t="s">
        <v>2628</v>
      </c>
      <c r="B516" t="s">
        <v>2629</v>
      </c>
      <c r="C516" s="1" t="str">
        <f t="shared" si="89"/>
        <v>21:0401</v>
      </c>
      <c r="D516" s="1" t="str">
        <f t="shared" si="86"/>
        <v>21:0134</v>
      </c>
      <c r="E516" t="s">
        <v>2630</v>
      </c>
      <c r="F516" t="s">
        <v>2631</v>
      </c>
      <c r="H516">
        <v>57.477507600000003</v>
      </c>
      <c r="I516">
        <v>-108.34335539999999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27</v>
      </c>
      <c r="M516" t="s">
        <v>109</v>
      </c>
      <c r="N516">
        <v>515</v>
      </c>
      <c r="O516" t="s">
        <v>1165</v>
      </c>
      <c r="P516" t="s">
        <v>48</v>
      </c>
      <c r="Q516" t="s">
        <v>33</v>
      </c>
      <c r="R516" t="s">
        <v>72</v>
      </c>
      <c r="S516" t="s">
        <v>72</v>
      </c>
      <c r="T516" t="s">
        <v>287</v>
      </c>
      <c r="U516" t="s">
        <v>92</v>
      </c>
      <c r="V516" t="s">
        <v>773</v>
      </c>
      <c r="W516" t="s">
        <v>39</v>
      </c>
      <c r="X516" t="s">
        <v>33</v>
      </c>
      <c r="Y516" t="s">
        <v>122</v>
      </c>
      <c r="Z516" t="s">
        <v>1798</v>
      </c>
    </row>
    <row r="517" spans="1:26" x14ac:dyDescent="0.3">
      <c r="A517" t="s">
        <v>2632</v>
      </c>
      <c r="B517" t="s">
        <v>2633</v>
      </c>
      <c r="C517" s="1" t="str">
        <f t="shared" si="89"/>
        <v>21:0401</v>
      </c>
      <c r="D517" s="1" t="str">
        <f t="shared" si="86"/>
        <v>21:0134</v>
      </c>
      <c r="E517" t="s">
        <v>2634</v>
      </c>
      <c r="F517" t="s">
        <v>2635</v>
      </c>
      <c r="H517">
        <v>57.4886196</v>
      </c>
      <c r="I517">
        <v>-108.3770109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27</v>
      </c>
      <c r="M517" t="s">
        <v>118</v>
      </c>
      <c r="N517">
        <v>516</v>
      </c>
      <c r="O517" t="s">
        <v>859</v>
      </c>
      <c r="P517" t="s">
        <v>34</v>
      </c>
      <c r="Q517" t="s">
        <v>33</v>
      </c>
      <c r="R517" t="s">
        <v>48</v>
      </c>
      <c r="S517" t="s">
        <v>62</v>
      </c>
      <c r="T517" t="s">
        <v>36</v>
      </c>
      <c r="U517" t="s">
        <v>119</v>
      </c>
      <c r="V517" t="s">
        <v>64</v>
      </c>
      <c r="W517" t="s">
        <v>39</v>
      </c>
      <c r="X517" t="s">
        <v>33</v>
      </c>
      <c r="Y517" t="s">
        <v>248</v>
      </c>
      <c r="Z517" t="s">
        <v>1762</v>
      </c>
    </row>
    <row r="518" spans="1:26" x14ac:dyDescent="0.3">
      <c r="A518" t="s">
        <v>2636</v>
      </c>
      <c r="B518" t="s">
        <v>2637</v>
      </c>
      <c r="C518" s="1" t="str">
        <f t="shared" si="89"/>
        <v>21:0401</v>
      </c>
      <c r="D518" s="1" t="str">
        <f t="shared" si="86"/>
        <v>21:0134</v>
      </c>
      <c r="E518" t="s">
        <v>2638</v>
      </c>
      <c r="F518" t="s">
        <v>2639</v>
      </c>
      <c r="H518">
        <v>57.499812900000002</v>
      </c>
      <c r="I518">
        <v>-108.3600311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27</v>
      </c>
      <c r="M518" t="s">
        <v>128</v>
      </c>
      <c r="N518">
        <v>517</v>
      </c>
      <c r="O518" t="s">
        <v>152</v>
      </c>
      <c r="P518" t="s">
        <v>50</v>
      </c>
      <c r="Q518" t="s">
        <v>33</v>
      </c>
      <c r="R518" t="s">
        <v>50</v>
      </c>
      <c r="S518" t="s">
        <v>35</v>
      </c>
      <c r="T518" t="s">
        <v>36</v>
      </c>
      <c r="U518" t="s">
        <v>823</v>
      </c>
      <c r="V518" t="s">
        <v>1435</v>
      </c>
      <c r="W518" t="s">
        <v>173</v>
      </c>
      <c r="X518" t="s">
        <v>33</v>
      </c>
      <c r="Y518" t="s">
        <v>248</v>
      </c>
      <c r="Z518" t="s">
        <v>2640</v>
      </c>
    </row>
    <row r="519" spans="1:26" x14ac:dyDescent="0.3">
      <c r="A519" t="s">
        <v>2641</v>
      </c>
      <c r="B519" t="s">
        <v>2642</v>
      </c>
      <c r="C519" s="1" t="str">
        <f t="shared" si="89"/>
        <v>21:0401</v>
      </c>
      <c r="D519" s="1" t="str">
        <f t="shared" si="86"/>
        <v>21:0134</v>
      </c>
      <c r="E519" t="s">
        <v>2643</v>
      </c>
      <c r="F519" t="s">
        <v>2644</v>
      </c>
      <c r="H519">
        <v>57.534318399999997</v>
      </c>
      <c r="I519">
        <v>-108.3372002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27</v>
      </c>
      <c r="M519" t="s">
        <v>138</v>
      </c>
      <c r="N519">
        <v>518</v>
      </c>
      <c r="O519" t="s">
        <v>104</v>
      </c>
      <c r="P519" t="s">
        <v>50</v>
      </c>
      <c r="Q519" t="s">
        <v>33</v>
      </c>
      <c r="R519" t="s">
        <v>62</v>
      </c>
      <c r="S519" t="s">
        <v>73</v>
      </c>
      <c r="T519" t="s">
        <v>287</v>
      </c>
      <c r="U519" t="s">
        <v>261</v>
      </c>
      <c r="V519" t="s">
        <v>173</v>
      </c>
      <c r="W519" t="s">
        <v>173</v>
      </c>
      <c r="X519" t="s">
        <v>49</v>
      </c>
      <c r="Y519" t="s">
        <v>122</v>
      </c>
      <c r="Z519" t="s">
        <v>1927</v>
      </c>
    </row>
    <row r="520" spans="1:26" x14ac:dyDescent="0.3">
      <c r="A520" t="s">
        <v>2645</v>
      </c>
      <c r="B520" t="s">
        <v>2646</v>
      </c>
      <c r="C520" s="1" t="str">
        <f t="shared" si="89"/>
        <v>21:0401</v>
      </c>
      <c r="D520" s="1" t="str">
        <f t="shared" si="86"/>
        <v>21:0134</v>
      </c>
      <c r="E520" t="s">
        <v>2647</v>
      </c>
      <c r="F520" t="s">
        <v>2648</v>
      </c>
      <c r="H520">
        <v>57.538448199999998</v>
      </c>
      <c r="I520">
        <v>-108.29687389999999</v>
      </c>
      <c r="J520" s="1" t="str">
        <f t="shared" si="87"/>
        <v>NGR lake sediment grab sample</v>
      </c>
      <c r="K520" s="1" t="str">
        <f t="shared" si="88"/>
        <v>&lt;177 micron (NGR)</v>
      </c>
      <c r="L520">
        <v>27</v>
      </c>
      <c r="M520" t="s">
        <v>170</v>
      </c>
      <c r="N520">
        <v>519</v>
      </c>
      <c r="O520" t="s">
        <v>261</v>
      </c>
      <c r="P520" t="s">
        <v>140</v>
      </c>
      <c r="Q520" t="s">
        <v>33</v>
      </c>
      <c r="R520" t="s">
        <v>72</v>
      </c>
      <c r="S520" t="s">
        <v>49</v>
      </c>
      <c r="T520" t="s">
        <v>36</v>
      </c>
      <c r="U520" t="s">
        <v>71</v>
      </c>
      <c r="V520" t="s">
        <v>797</v>
      </c>
      <c r="W520" t="s">
        <v>39</v>
      </c>
      <c r="X520" t="s">
        <v>33</v>
      </c>
      <c r="Y520" t="s">
        <v>48</v>
      </c>
      <c r="Z520" t="s">
        <v>2425</v>
      </c>
    </row>
    <row r="521" spans="1:26" x14ac:dyDescent="0.3">
      <c r="A521" t="s">
        <v>2649</v>
      </c>
      <c r="B521" t="s">
        <v>2650</v>
      </c>
      <c r="C521" s="1" t="str">
        <f t="shared" si="89"/>
        <v>21:0401</v>
      </c>
      <c r="D521" s="1" t="str">
        <f t="shared" si="86"/>
        <v>21:0134</v>
      </c>
      <c r="E521" t="s">
        <v>2651</v>
      </c>
      <c r="F521" t="s">
        <v>2652</v>
      </c>
      <c r="H521">
        <v>57.5023786</v>
      </c>
      <c r="I521">
        <v>-108.2807763</v>
      </c>
      <c r="J521" s="1" t="str">
        <f t="shared" si="87"/>
        <v>NGR lake sediment grab sample</v>
      </c>
      <c r="K521" s="1" t="str">
        <f t="shared" si="88"/>
        <v>&lt;177 micron (NGR)</v>
      </c>
      <c r="L521">
        <v>27</v>
      </c>
      <c r="M521" t="s">
        <v>179</v>
      </c>
      <c r="N521">
        <v>520</v>
      </c>
      <c r="O521" t="s">
        <v>192</v>
      </c>
      <c r="P521" t="s">
        <v>49</v>
      </c>
      <c r="Q521" t="s">
        <v>33</v>
      </c>
      <c r="R521" t="s">
        <v>33</v>
      </c>
      <c r="S521" t="s">
        <v>49</v>
      </c>
      <c r="T521" t="s">
        <v>36</v>
      </c>
      <c r="U521" t="s">
        <v>93</v>
      </c>
      <c r="V521" t="s">
        <v>2653</v>
      </c>
      <c r="W521" t="s">
        <v>49</v>
      </c>
      <c r="X521" t="s">
        <v>49</v>
      </c>
      <c r="Y521" t="s">
        <v>48</v>
      </c>
      <c r="Z521" t="s">
        <v>2139</v>
      </c>
    </row>
    <row r="522" spans="1:26" x14ac:dyDescent="0.3">
      <c r="A522" t="s">
        <v>2654</v>
      </c>
      <c r="B522" t="s">
        <v>2655</v>
      </c>
      <c r="C522" s="1" t="str">
        <f t="shared" si="89"/>
        <v>21:0401</v>
      </c>
      <c r="D522" s="1" t="str">
        <f t="shared" si="86"/>
        <v>21:0134</v>
      </c>
      <c r="E522" t="s">
        <v>2656</v>
      </c>
      <c r="F522" t="s">
        <v>2657</v>
      </c>
      <c r="H522">
        <v>57.490288900000003</v>
      </c>
      <c r="I522">
        <v>-108.28234310000001</v>
      </c>
      <c r="J522" s="1" t="str">
        <f t="shared" si="87"/>
        <v>NGR lake sediment grab sample</v>
      </c>
      <c r="K522" s="1" t="str">
        <f t="shared" si="88"/>
        <v>&lt;177 micron (NGR)</v>
      </c>
      <c r="L522">
        <v>27</v>
      </c>
      <c r="M522" t="s">
        <v>188</v>
      </c>
      <c r="N522">
        <v>521</v>
      </c>
      <c r="O522" t="s">
        <v>74</v>
      </c>
      <c r="P522" t="s">
        <v>50</v>
      </c>
      <c r="Q522" t="s">
        <v>33</v>
      </c>
      <c r="R522" t="s">
        <v>73</v>
      </c>
      <c r="S522" t="s">
        <v>35</v>
      </c>
      <c r="T522" t="s">
        <v>36</v>
      </c>
      <c r="U522" t="s">
        <v>2658</v>
      </c>
      <c r="V522" t="s">
        <v>2659</v>
      </c>
      <c r="W522" t="s">
        <v>49</v>
      </c>
      <c r="X522" t="s">
        <v>33</v>
      </c>
      <c r="Y522" t="s">
        <v>74</v>
      </c>
      <c r="Z522" t="s">
        <v>671</v>
      </c>
    </row>
    <row r="523" spans="1:26" x14ac:dyDescent="0.3">
      <c r="A523" t="s">
        <v>2660</v>
      </c>
      <c r="B523" t="s">
        <v>2661</v>
      </c>
      <c r="C523" s="1" t="str">
        <f t="shared" si="89"/>
        <v>21:0401</v>
      </c>
      <c r="D523" s="1" t="str">
        <f t="shared" si="86"/>
        <v>21:0134</v>
      </c>
      <c r="E523" t="s">
        <v>2662</v>
      </c>
      <c r="F523" t="s">
        <v>2663</v>
      </c>
      <c r="H523">
        <v>57.531648799999999</v>
      </c>
      <c r="I523">
        <v>-108.2087686</v>
      </c>
      <c r="J523" s="1" t="str">
        <f t="shared" si="87"/>
        <v>NGR lake sediment grab sample</v>
      </c>
      <c r="K523" s="1" t="str">
        <f t="shared" si="88"/>
        <v>&lt;177 micron (NGR)</v>
      </c>
      <c r="L523">
        <v>27</v>
      </c>
      <c r="M523" t="s">
        <v>209</v>
      </c>
      <c r="N523">
        <v>522</v>
      </c>
      <c r="O523" t="s">
        <v>323</v>
      </c>
      <c r="P523" t="s">
        <v>49</v>
      </c>
      <c r="Q523" t="s">
        <v>33</v>
      </c>
      <c r="R523" t="s">
        <v>73</v>
      </c>
      <c r="S523" t="s">
        <v>49</v>
      </c>
      <c r="T523" t="s">
        <v>36</v>
      </c>
      <c r="U523" t="s">
        <v>261</v>
      </c>
      <c r="V523" t="s">
        <v>853</v>
      </c>
      <c r="W523" t="s">
        <v>173</v>
      </c>
      <c r="X523" t="s">
        <v>33</v>
      </c>
      <c r="Y523" t="s">
        <v>122</v>
      </c>
      <c r="Z523" t="s">
        <v>129</v>
      </c>
    </row>
    <row r="524" spans="1:26" x14ac:dyDescent="0.3">
      <c r="A524" t="s">
        <v>2664</v>
      </c>
      <c r="B524" t="s">
        <v>2665</v>
      </c>
      <c r="C524" s="1" t="str">
        <f t="shared" si="89"/>
        <v>21:0401</v>
      </c>
      <c r="D524" s="1" t="str">
        <f t="shared" si="86"/>
        <v>21:0134</v>
      </c>
      <c r="E524" t="s">
        <v>2666</v>
      </c>
      <c r="F524" t="s">
        <v>2667</v>
      </c>
      <c r="H524">
        <v>57.523850899999999</v>
      </c>
      <c r="I524">
        <v>-108.1963508</v>
      </c>
      <c r="J524" s="1" t="str">
        <f t="shared" si="87"/>
        <v>NGR lake sediment grab sample</v>
      </c>
      <c r="K524" s="1" t="str">
        <f t="shared" si="88"/>
        <v>&lt;177 micron (NGR)</v>
      </c>
      <c r="L524">
        <v>27</v>
      </c>
      <c r="M524" t="s">
        <v>218</v>
      </c>
      <c r="N524">
        <v>523</v>
      </c>
      <c r="O524" t="s">
        <v>768</v>
      </c>
      <c r="P524" t="s">
        <v>50</v>
      </c>
      <c r="Q524" t="s">
        <v>33</v>
      </c>
      <c r="R524" t="s">
        <v>48</v>
      </c>
      <c r="S524" t="s">
        <v>48</v>
      </c>
      <c r="T524" t="s">
        <v>36</v>
      </c>
      <c r="U524" t="s">
        <v>2455</v>
      </c>
      <c r="V524" t="s">
        <v>240</v>
      </c>
      <c r="W524" t="s">
        <v>72</v>
      </c>
      <c r="X524" t="s">
        <v>33</v>
      </c>
      <c r="Y524" t="s">
        <v>74</v>
      </c>
      <c r="Z524" t="s">
        <v>467</v>
      </c>
    </row>
    <row r="525" spans="1:26" x14ac:dyDescent="0.3">
      <c r="A525" t="s">
        <v>2668</v>
      </c>
      <c r="B525" t="s">
        <v>2669</v>
      </c>
      <c r="C525" s="1" t="str">
        <f t="shared" si="89"/>
        <v>21:0401</v>
      </c>
      <c r="D525" s="1" t="str">
        <f t="shared" si="86"/>
        <v>21:0134</v>
      </c>
      <c r="E525" t="s">
        <v>2670</v>
      </c>
      <c r="F525" t="s">
        <v>2671</v>
      </c>
      <c r="H525">
        <v>57.5026291</v>
      </c>
      <c r="I525">
        <v>-108.09736599999999</v>
      </c>
      <c r="J525" s="1" t="str">
        <f t="shared" si="87"/>
        <v>NGR lake sediment grab sample</v>
      </c>
      <c r="K525" s="1" t="str">
        <f t="shared" si="88"/>
        <v>&lt;177 micron (NGR)</v>
      </c>
      <c r="L525">
        <v>28</v>
      </c>
      <c r="M525" t="s">
        <v>30</v>
      </c>
      <c r="N525">
        <v>524</v>
      </c>
      <c r="O525" t="s">
        <v>308</v>
      </c>
      <c r="P525" t="s">
        <v>50</v>
      </c>
      <c r="Q525" t="s">
        <v>33</v>
      </c>
      <c r="R525" t="s">
        <v>50</v>
      </c>
      <c r="S525" t="s">
        <v>35</v>
      </c>
      <c r="T525" t="s">
        <v>36</v>
      </c>
      <c r="U525" t="s">
        <v>823</v>
      </c>
      <c r="V525" t="s">
        <v>853</v>
      </c>
      <c r="W525" t="s">
        <v>39</v>
      </c>
      <c r="X525" t="s">
        <v>33</v>
      </c>
      <c r="Y525" t="s">
        <v>71</v>
      </c>
      <c r="Z525" t="s">
        <v>123</v>
      </c>
    </row>
    <row r="526" spans="1:26" x14ac:dyDescent="0.3">
      <c r="A526" t="s">
        <v>2672</v>
      </c>
      <c r="B526" t="s">
        <v>2673</v>
      </c>
      <c r="C526" s="1" t="str">
        <f t="shared" si="89"/>
        <v>21:0401</v>
      </c>
      <c r="D526" s="1" t="str">
        <f t="shared" si="86"/>
        <v>21:0134</v>
      </c>
      <c r="E526" t="s">
        <v>2674</v>
      </c>
      <c r="F526" t="s">
        <v>2675</v>
      </c>
      <c r="H526">
        <v>57.515756799999998</v>
      </c>
      <c r="I526">
        <v>-108.1468316</v>
      </c>
      <c r="J526" s="1" t="str">
        <f t="shared" si="87"/>
        <v>NGR lake sediment grab sample</v>
      </c>
      <c r="K526" s="1" t="str">
        <f t="shared" si="88"/>
        <v>&lt;177 micron (NGR)</v>
      </c>
      <c r="L526">
        <v>28</v>
      </c>
      <c r="M526" t="s">
        <v>46</v>
      </c>
      <c r="N526">
        <v>525</v>
      </c>
      <c r="O526" t="s">
        <v>2676</v>
      </c>
      <c r="P526" t="s">
        <v>48</v>
      </c>
      <c r="Q526" t="s">
        <v>33</v>
      </c>
      <c r="R526" t="s">
        <v>73</v>
      </c>
      <c r="S526" t="s">
        <v>73</v>
      </c>
      <c r="T526" t="s">
        <v>36</v>
      </c>
      <c r="U526" t="s">
        <v>1376</v>
      </c>
      <c r="V526" t="s">
        <v>2677</v>
      </c>
      <c r="W526" t="s">
        <v>39</v>
      </c>
      <c r="X526" t="s">
        <v>33</v>
      </c>
      <c r="Y526" t="s">
        <v>53</v>
      </c>
      <c r="Z526" t="s">
        <v>2140</v>
      </c>
    </row>
    <row r="527" spans="1:26" x14ac:dyDescent="0.3">
      <c r="A527" t="s">
        <v>2678</v>
      </c>
      <c r="B527" t="s">
        <v>2679</v>
      </c>
      <c r="C527" s="1" t="str">
        <f t="shared" si="89"/>
        <v>21:0401</v>
      </c>
      <c r="D527" s="1" t="str">
        <f t="shared" si="86"/>
        <v>21:0134</v>
      </c>
      <c r="E527" t="s">
        <v>2680</v>
      </c>
      <c r="F527" t="s">
        <v>2681</v>
      </c>
      <c r="H527">
        <v>57.508029000000001</v>
      </c>
      <c r="I527">
        <v>-108.1019802</v>
      </c>
      <c r="J527" s="1" t="str">
        <f t="shared" si="87"/>
        <v>NGR lake sediment grab sample</v>
      </c>
      <c r="K527" s="1" t="str">
        <f t="shared" si="88"/>
        <v>&lt;177 micron (NGR)</v>
      </c>
      <c r="L527">
        <v>28</v>
      </c>
      <c r="M527" t="s">
        <v>148</v>
      </c>
      <c r="N527">
        <v>526</v>
      </c>
      <c r="O527" t="s">
        <v>104</v>
      </c>
      <c r="P527" t="s">
        <v>50</v>
      </c>
      <c r="Q527" t="s">
        <v>33</v>
      </c>
      <c r="R527" t="s">
        <v>50</v>
      </c>
      <c r="S527" t="s">
        <v>35</v>
      </c>
      <c r="T527" t="s">
        <v>36</v>
      </c>
      <c r="U527" t="s">
        <v>40</v>
      </c>
      <c r="V527" t="s">
        <v>1407</v>
      </c>
      <c r="W527" t="s">
        <v>39</v>
      </c>
      <c r="X527" t="s">
        <v>33</v>
      </c>
      <c r="Y527" t="s">
        <v>302</v>
      </c>
      <c r="Z527" t="s">
        <v>2243</v>
      </c>
    </row>
    <row r="528" spans="1:26" x14ac:dyDescent="0.3">
      <c r="A528" t="s">
        <v>2682</v>
      </c>
      <c r="B528" t="s">
        <v>2683</v>
      </c>
      <c r="C528" s="1" t="str">
        <f t="shared" si="89"/>
        <v>21:0401</v>
      </c>
      <c r="D528" s="1" t="str">
        <f t="shared" si="86"/>
        <v>21:0134</v>
      </c>
      <c r="E528" t="s">
        <v>2670</v>
      </c>
      <c r="F528" t="s">
        <v>2684</v>
      </c>
      <c r="H528">
        <v>57.5026291</v>
      </c>
      <c r="I528">
        <v>-108.09736599999999</v>
      </c>
      <c r="J528" s="1" t="str">
        <f t="shared" si="87"/>
        <v>NGR lake sediment grab sample</v>
      </c>
      <c r="K528" s="1" t="str">
        <f t="shared" si="88"/>
        <v>&lt;177 micron (NGR)</v>
      </c>
      <c r="L528">
        <v>28</v>
      </c>
      <c r="M528" t="s">
        <v>157</v>
      </c>
      <c r="N528">
        <v>527</v>
      </c>
      <c r="O528" t="s">
        <v>139</v>
      </c>
      <c r="P528" t="s">
        <v>140</v>
      </c>
      <c r="Q528" t="s">
        <v>33</v>
      </c>
      <c r="R528" t="s">
        <v>50</v>
      </c>
      <c r="S528" t="s">
        <v>35</v>
      </c>
      <c r="T528" t="s">
        <v>36</v>
      </c>
      <c r="U528" t="s">
        <v>261</v>
      </c>
      <c r="V528" t="s">
        <v>773</v>
      </c>
      <c r="W528" t="s">
        <v>39</v>
      </c>
      <c r="X528" t="s">
        <v>33</v>
      </c>
      <c r="Y528" t="s">
        <v>71</v>
      </c>
      <c r="Z528" t="s">
        <v>446</v>
      </c>
    </row>
    <row r="529" spans="1:26" x14ac:dyDescent="0.3">
      <c r="A529" t="s">
        <v>2685</v>
      </c>
      <c r="B529" t="s">
        <v>2686</v>
      </c>
      <c r="C529" s="1" t="str">
        <f t="shared" si="89"/>
        <v>21:0401</v>
      </c>
      <c r="D529" s="1" t="str">
        <f t="shared" si="86"/>
        <v>21:0134</v>
      </c>
      <c r="E529" t="s">
        <v>2670</v>
      </c>
      <c r="F529" t="s">
        <v>2687</v>
      </c>
      <c r="H529">
        <v>57.5026291</v>
      </c>
      <c r="I529">
        <v>-108.09736599999999</v>
      </c>
      <c r="J529" s="1" t="str">
        <f t="shared" si="87"/>
        <v>NGR lake sediment grab sample</v>
      </c>
      <c r="K529" s="1" t="str">
        <f t="shared" si="88"/>
        <v>&lt;177 micron (NGR)</v>
      </c>
      <c r="L529">
        <v>28</v>
      </c>
      <c r="M529" t="s">
        <v>164</v>
      </c>
      <c r="N529">
        <v>528</v>
      </c>
      <c r="O529" t="s">
        <v>200</v>
      </c>
      <c r="P529" t="s">
        <v>50</v>
      </c>
      <c r="Q529" t="s">
        <v>33</v>
      </c>
      <c r="R529" t="s">
        <v>50</v>
      </c>
      <c r="S529" t="s">
        <v>35</v>
      </c>
      <c r="T529" t="s">
        <v>36</v>
      </c>
      <c r="U529" t="s">
        <v>823</v>
      </c>
      <c r="V529" t="s">
        <v>159</v>
      </c>
      <c r="W529" t="s">
        <v>39</v>
      </c>
      <c r="X529" t="s">
        <v>33</v>
      </c>
      <c r="Y529" t="s">
        <v>326</v>
      </c>
      <c r="Z529" t="s">
        <v>644</v>
      </c>
    </row>
    <row r="530" spans="1:26" x14ac:dyDescent="0.3">
      <c r="A530" t="s">
        <v>2688</v>
      </c>
      <c r="B530" t="s">
        <v>2689</v>
      </c>
      <c r="C530" s="1" t="str">
        <f t="shared" si="89"/>
        <v>21:0401</v>
      </c>
      <c r="D530" s="1" t="str">
        <f t="shared" si="86"/>
        <v>21:0134</v>
      </c>
      <c r="E530" t="s">
        <v>2690</v>
      </c>
      <c r="F530" t="s">
        <v>2691</v>
      </c>
      <c r="H530">
        <v>57.496548199999999</v>
      </c>
      <c r="I530">
        <v>-108.03459479999999</v>
      </c>
      <c r="J530" s="1" t="str">
        <f t="shared" si="87"/>
        <v>NGR lake sediment grab sample</v>
      </c>
      <c r="K530" s="1" t="str">
        <f t="shared" si="88"/>
        <v>&lt;177 micron (NGR)</v>
      </c>
      <c r="L530">
        <v>28</v>
      </c>
      <c r="M530" t="s">
        <v>59</v>
      </c>
      <c r="N530">
        <v>529</v>
      </c>
      <c r="O530" t="s">
        <v>1165</v>
      </c>
      <c r="P530" t="s">
        <v>34</v>
      </c>
      <c r="Q530" t="s">
        <v>33</v>
      </c>
      <c r="R530" t="s">
        <v>240</v>
      </c>
      <c r="S530" t="s">
        <v>62</v>
      </c>
      <c r="T530" t="s">
        <v>36</v>
      </c>
      <c r="U530" t="s">
        <v>119</v>
      </c>
      <c r="V530" t="s">
        <v>2692</v>
      </c>
      <c r="W530" t="s">
        <v>49</v>
      </c>
      <c r="X530" t="s">
        <v>33</v>
      </c>
      <c r="Y530" t="s">
        <v>74</v>
      </c>
      <c r="Z530" t="s">
        <v>2693</v>
      </c>
    </row>
    <row r="531" spans="1:26" x14ac:dyDescent="0.3">
      <c r="A531" t="s">
        <v>2694</v>
      </c>
      <c r="B531" t="s">
        <v>2695</v>
      </c>
      <c r="C531" s="1" t="str">
        <f t="shared" si="89"/>
        <v>21:0401</v>
      </c>
      <c r="D531" s="1" t="str">
        <f t="shared" si="86"/>
        <v>21:0134</v>
      </c>
      <c r="E531" t="s">
        <v>2696</v>
      </c>
      <c r="F531" t="s">
        <v>2697</v>
      </c>
      <c r="H531">
        <v>57.5020436</v>
      </c>
      <c r="I531">
        <v>-108.0047288</v>
      </c>
      <c r="J531" s="1" t="str">
        <f t="shared" si="87"/>
        <v>NGR lake sediment grab sample</v>
      </c>
      <c r="K531" s="1" t="str">
        <f t="shared" si="88"/>
        <v>&lt;177 micron (NGR)</v>
      </c>
      <c r="L531">
        <v>28</v>
      </c>
      <c r="M531" t="s">
        <v>70</v>
      </c>
      <c r="N531">
        <v>530</v>
      </c>
      <c r="O531" t="s">
        <v>445</v>
      </c>
      <c r="P531" t="s">
        <v>50</v>
      </c>
      <c r="Q531" t="s">
        <v>33</v>
      </c>
      <c r="R531" t="s">
        <v>34</v>
      </c>
      <c r="S531" t="s">
        <v>72</v>
      </c>
      <c r="T531" t="s">
        <v>36</v>
      </c>
      <c r="U531" t="s">
        <v>71</v>
      </c>
      <c r="V531" t="s">
        <v>1300</v>
      </c>
      <c r="W531" t="s">
        <v>173</v>
      </c>
      <c r="X531" t="s">
        <v>33</v>
      </c>
      <c r="Y531" t="s">
        <v>280</v>
      </c>
      <c r="Z531" t="s">
        <v>2698</v>
      </c>
    </row>
    <row r="532" spans="1:26" x14ac:dyDescent="0.3">
      <c r="A532" t="s">
        <v>2699</v>
      </c>
      <c r="B532" t="s">
        <v>2700</v>
      </c>
      <c r="C532" s="1" t="str">
        <f t="shared" si="89"/>
        <v>21:0401</v>
      </c>
      <c r="D532" s="1" t="str">
        <f t="shared" si="86"/>
        <v>21:0134</v>
      </c>
      <c r="E532" t="s">
        <v>2701</v>
      </c>
      <c r="F532" t="s">
        <v>2702</v>
      </c>
      <c r="H532">
        <v>57.481929899999997</v>
      </c>
      <c r="I532">
        <v>-108.0078117</v>
      </c>
      <c r="J532" s="1" t="str">
        <f t="shared" si="87"/>
        <v>NGR lake sediment grab sample</v>
      </c>
      <c r="K532" s="1" t="str">
        <f t="shared" si="88"/>
        <v>&lt;177 micron (NGR)</v>
      </c>
      <c r="L532">
        <v>28</v>
      </c>
      <c r="M532" t="s">
        <v>82</v>
      </c>
      <c r="N532">
        <v>531</v>
      </c>
      <c r="O532" t="s">
        <v>549</v>
      </c>
      <c r="P532" t="s">
        <v>72</v>
      </c>
      <c r="Q532" t="s">
        <v>33</v>
      </c>
      <c r="R532" t="s">
        <v>73</v>
      </c>
      <c r="S532" t="s">
        <v>72</v>
      </c>
      <c r="T532" t="s">
        <v>36</v>
      </c>
      <c r="U532" t="s">
        <v>248</v>
      </c>
      <c r="V532" t="s">
        <v>1222</v>
      </c>
      <c r="W532" t="s">
        <v>173</v>
      </c>
      <c r="X532" t="s">
        <v>33</v>
      </c>
      <c r="Y532" t="s">
        <v>53</v>
      </c>
      <c r="Z532" t="s">
        <v>2041</v>
      </c>
    </row>
    <row r="533" spans="1:26" x14ac:dyDescent="0.3">
      <c r="A533" t="s">
        <v>2703</v>
      </c>
      <c r="B533" t="s">
        <v>2704</v>
      </c>
      <c r="C533" s="1" t="str">
        <f t="shared" si="89"/>
        <v>21:0401</v>
      </c>
      <c r="D533" s="1" t="str">
        <f>HYPERLINK("http://geochem.nrcan.gc.ca/cdogs/content/svy/svy_e.htm", "")</f>
        <v/>
      </c>
      <c r="G533" s="1" t="str">
        <f>HYPERLINK("http://geochem.nrcan.gc.ca/cdogs/content/cr_/cr_00022_e.htm", "22")</f>
        <v>22</v>
      </c>
      <c r="J533" t="s">
        <v>197</v>
      </c>
      <c r="K533" t="s">
        <v>198</v>
      </c>
      <c r="L533">
        <v>28</v>
      </c>
      <c r="M533" t="s">
        <v>199</v>
      </c>
      <c r="N533">
        <v>532</v>
      </c>
      <c r="O533" t="s">
        <v>261</v>
      </c>
      <c r="P533" t="s">
        <v>61</v>
      </c>
      <c r="Q533" t="s">
        <v>122</v>
      </c>
      <c r="R533" t="s">
        <v>62</v>
      </c>
      <c r="S533" t="s">
        <v>62</v>
      </c>
      <c r="T533" t="s">
        <v>36</v>
      </c>
      <c r="U533" t="s">
        <v>777</v>
      </c>
      <c r="V533" t="s">
        <v>294</v>
      </c>
      <c r="W533" t="s">
        <v>158</v>
      </c>
      <c r="X533" t="s">
        <v>50</v>
      </c>
      <c r="Y533" t="s">
        <v>326</v>
      </c>
      <c r="Z533" t="s">
        <v>1938</v>
      </c>
    </row>
    <row r="534" spans="1:26" x14ac:dyDescent="0.3">
      <c r="A534" t="s">
        <v>2705</v>
      </c>
      <c r="B534" t="s">
        <v>2706</v>
      </c>
      <c r="C534" s="1" t="str">
        <f t="shared" si="89"/>
        <v>21:0401</v>
      </c>
      <c r="D534" s="1" t="str">
        <f t="shared" ref="D534:D546" si="90">HYPERLINK("http://geochem.nrcan.gc.ca/cdogs/content/svy/svy210134_e.htm", "21:0134")</f>
        <v>21:0134</v>
      </c>
      <c r="E534" t="s">
        <v>2707</v>
      </c>
      <c r="F534" t="s">
        <v>2708</v>
      </c>
      <c r="H534">
        <v>57.454639399999998</v>
      </c>
      <c r="I534">
        <v>-108.0137448</v>
      </c>
      <c r="J534" s="1" t="str">
        <f t="shared" ref="J534:J546" si="91">HYPERLINK("http://geochem.nrcan.gc.ca/cdogs/content/kwd/kwd020027_e.htm", "NGR lake sediment grab sample")</f>
        <v>NGR lake sediment grab sample</v>
      </c>
      <c r="K534" s="1" t="str">
        <f t="shared" ref="K534:K546" si="92">HYPERLINK("http://geochem.nrcan.gc.ca/cdogs/content/kwd/kwd080006_e.htm", "&lt;177 micron (NGR)")</f>
        <v>&lt;177 micron (NGR)</v>
      </c>
      <c r="L534">
        <v>28</v>
      </c>
      <c r="M534" t="s">
        <v>91</v>
      </c>
      <c r="N534">
        <v>533</v>
      </c>
      <c r="O534" t="s">
        <v>266</v>
      </c>
      <c r="P534" t="s">
        <v>140</v>
      </c>
      <c r="Q534" t="s">
        <v>33</v>
      </c>
      <c r="R534" t="s">
        <v>49</v>
      </c>
      <c r="S534" t="s">
        <v>73</v>
      </c>
      <c r="T534" t="s">
        <v>36</v>
      </c>
      <c r="U534" t="s">
        <v>40</v>
      </c>
      <c r="V534" t="s">
        <v>75</v>
      </c>
      <c r="W534" t="s">
        <v>39</v>
      </c>
      <c r="X534" t="s">
        <v>33</v>
      </c>
      <c r="Y534" t="s">
        <v>53</v>
      </c>
      <c r="Z534" t="s">
        <v>2709</v>
      </c>
    </row>
    <row r="535" spans="1:26" x14ac:dyDescent="0.3">
      <c r="A535" t="s">
        <v>2710</v>
      </c>
      <c r="B535" t="s">
        <v>2711</v>
      </c>
      <c r="C535" s="1" t="str">
        <f t="shared" si="89"/>
        <v>21:0401</v>
      </c>
      <c r="D535" s="1" t="str">
        <f t="shared" si="90"/>
        <v>21:0134</v>
      </c>
      <c r="E535" t="s">
        <v>2712</v>
      </c>
      <c r="F535" t="s">
        <v>2713</v>
      </c>
      <c r="H535">
        <v>57.452705600000002</v>
      </c>
      <c r="I535">
        <v>-108.0506862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100</v>
      </c>
      <c r="N535">
        <v>534</v>
      </c>
      <c r="O535" t="s">
        <v>201</v>
      </c>
      <c r="P535" t="s">
        <v>140</v>
      </c>
      <c r="Q535" t="s">
        <v>33</v>
      </c>
      <c r="R535" t="s">
        <v>72</v>
      </c>
      <c r="S535" t="s">
        <v>49</v>
      </c>
      <c r="T535" t="s">
        <v>36</v>
      </c>
      <c r="U535" t="s">
        <v>149</v>
      </c>
      <c r="V535" t="s">
        <v>2714</v>
      </c>
      <c r="W535" t="s">
        <v>49</v>
      </c>
      <c r="X535" t="s">
        <v>33</v>
      </c>
      <c r="Y535" t="s">
        <v>193</v>
      </c>
      <c r="Z535" t="s">
        <v>2715</v>
      </c>
    </row>
    <row r="536" spans="1:26" x14ac:dyDescent="0.3">
      <c r="A536" t="s">
        <v>2716</v>
      </c>
      <c r="B536" t="s">
        <v>2717</v>
      </c>
      <c r="C536" s="1" t="str">
        <f t="shared" si="89"/>
        <v>21:0401</v>
      </c>
      <c r="D536" s="1" t="str">
        <f t="shared" si="90"/>
        <v>21:0134</v>
      </c>
      <c r="E536" t="s">
        <v>2718</v>
      </c>
      <c r="F536" t="s">
        <v>2719</v>
      </c>
      <c r="H536">
        <v>57.471451299999998</v>
      </c>
      <c r="I536">
        <v>-108.04902490000001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109</v>
      </c>
      <c r="N536">
        <v>535</v>
      </c>
      <c r="O536" t="s">
        <v>201</v>
      </c>
      <c r="P536" t="s">
        <v>48</v>
      </c>
      <c r="Q536" t="s">
        <v>33</v>
      </c>
      <c r="R536" t="s">
        <v>32</v>
      </c>
      <c r="S536" t="s">
        <v>35</v>
      </c>
      <c r="T536" t="s">
        <v>36</v>
      </c>
      <c r="U536" t="s">
        <v>71</v>
      </c>
      <c r="V536" t="s">
        <v>614</v>
      </c>
      <c r="W536" t="s">
        <v>173</v>
      </c>
      <c r="X536" t="s">
        <v>33</v>
      </c>
      <c r="Y536" t="s">
        <v>152</v>
      </c>
      <c r="Z536" t="s">
        <v>2720</v>
      </c>
    </row>
    <row r="537" spans="1:26" x14ac:dyDescent="0.3">
      <c r="A537" t="s">
        <v>2721</v>
      </c>
      <c r="B537" t="s">
        <v>2722</v>
      </c>
      <c r="C537" s="1" t="str">
        <f t="shared" si="89"/>
        <v>21:0401</v>
      </c>
      <c r="D537" s="1" t="str">
        <f t="shared" si="90"/>
        <v>21:0134</v>
      </c>
      <c r="E537" t="s">
        <v>2723</v>
      </c>
      <c r="F537" t="s">
        <v>2724</v>
      </c>
      <c r="H537">
        <v>57.468050599999998</v>
      </c>
      <c r="I537">
        <v>-108.0785746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118</v>
      </c>
      <c r="N537">
        <v>536</v>
      </c>
      <c r="O537" t="s">
        <v>239</v>
      </c>
      <c r="P537" t="s">
        <v>140</v>
      </c>
      <c r="Q537" t="s">
        <v>33</v>
      </c>
      <c r="R537" t="s">
        <v>35</v>
      </c>
      <c r="S537" t="s">
        <v>49</v>
      </c>
      <c r="T537" t="s">
        <v>36</v>
      </c>
      <c r="U537" t="s">
        <v>152</v>
      </c>
      <c r="V537" t="s">
        <v>75</v>
      </c>
      <c r="W537" t="s">
        <v>39</v>
      </c>
      <c r="X537" t="s">
        <v>33</v>
      </c>
      <c r="Y537" t="s">
        <v>48</v>
      </c>
      <c r="Z537" t="s">
        <v>1711</v>
      </c>
    </row>
    <row r="538" spans="1:26" x14ac:dyDescent="0.3">
      <c r="A538" t="s">
        <v>2725</v>
      </c>
      <c r="B538" t="s">
        <v>2726</v>
      </c>
      <c r="C538" s="1" t="str">
        <f t="shared" si="89"/>
        <v>21:0401</v>
      </c>
      <c r="D538" s="1" t="str">
        <f t="shared" si="90"/>
        <v>21:0134</v>
      </c>
      <c r="E538" t="s">
        <v>2727</v>
      </c>
      <c r="F538" t="s">
        <v>2728</v>
      </c>
      <c r="H538">
        <v>57.4551163</v>
      </c>
      <c r="I538">
        <v>-108.12934850000001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128</v>
      </c>
      <c r="N538">
        <v>537</v>
      </c>
      <c r="O538" t="s">
        <v>266</v>
      </c>
      <c r="P538" t="s">
        <v>72</v>
      </c>
      <c r="Q538" t="s">
        <v>33</v>
      </c>
      <c r="R538" t="s">
        <v>73</v>
      </c>
      <c r="S538" t="s">
        <v>35</v>
      </c>
      <c r="T538" t="s">
        <v>36</v>
      </c>
      <c r="U538" t="s">
        <v>92</v>
      </c>
      <c r="V538" t="s">
        <v>85</v>
      </c>
      <c r="W538" t="s">
        <v>39</v>
      </c>
      <c r="X538" t="s">
        <v>33</v>
      </c>
      <c r="Y538" t="s">
        <v>48</v>
      </c>
      <c r="Z538" t="s">
        <v>2274</v>
      </c>
    </row>
    <row r="539" spans="1:26" x14ac:dyDescent="0.3">
      <c r="A539" t="s">
        <v>2729</v>
      </c>
      <c r="B539" t="s">
        <v>2730</v>
      </c>
      <c r="C539" s="1" t="str">
        <f t="shared" si="89"/>
        <v>21:0401</v>
      </c>
      <c r="D539" s="1" t="str">
        <f t="shared" si="90"/>
        <v>21:0134</v>
      </c>
      <c r="E539" t="s">
        <v>2731</v>
      </c>
      <c r="F539" t="s">
        <v>2732</v>
      </c>
      <c r="H539">
        <v>57.455221799999997</v>
      </c>
      <c r="I539">
        <v>-108.1637571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138</v>
      </c>
      <c r="N539">
        <v>538</v>
      </c>
      <c r="O539" t="s">
        <v>768</v>
      </c>
      <c r="P539" t="s">
        <v>140</v>
      </c>
      <c r="Q539" t="s">
        <v>33</v>
      </c>
      <c r="R539" t="s">
        <v>62</v>
      </c>
      <c r="S539" t="s">
        <v>35</v>
      </c>
      <c r="T539" t="s">
        <v>36</v>
      </c>
      <c r="U539" t="s">
        <v>480</v>
      </c>
      <c r="V539" t="s">
        <v>75</v>
      </c>
      <c r="W539" t="s">
        <v>39</v>
      </c>
      <c r="X539" t="s">
        <v>33</v>
      </c>
      <c r="Y539" t="s">
        <v>122</v>
      </c>
      <c r="Z539" t="s">
        <v>446</v>
      </c>
    </row>
    <row r="540" spans="1:26" x14ac:dyDescent="0.3">
      <c r="A540" t="s">
        <v>2733</v>
      </c>
      <c r="B540" t="s">
        <v>2734</v>
      </c>
      <c r="C540" s="1" t="str">
        <f t="shared" si="89"/>
        <v>21:0401</v>
      </c>
      <c r="D540" s="1" t="str">
        <f t="shared" si="90"/>
        <v>21:0134</v>
      </c>
      <c r="E540" t="s">
        <v>2735</v>
      </c>
      <c r="F540" t="s">
        <v>2736</v>
      </c>
      <c r="H540">
        <v>57.465465799999997</v>
      </c>
      <c r="I540">
        <v>-108.1600943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170</v>
      </c>
      <c r="N540">
        <v>539</v>
      </c>
      <c r="O540" t="s">
        <v>74</v>
      </c>
      <c r="P540" t="s">
        <v>50</v>
      </c>
      <c r="Q540" t="s">
        <v>73</v>
      </c>
      <c r="R540" t="s">
        <v>73</v>
      </c>
      <c r="S540" t="s">
        <v>72</v>
      </c>
      <c r="T540" t="s">
        <v>36</v>
      </c>
      <c r="U540" t="s">
        <v>235</v>
      </c>
      <c r="V540" t="s">
        <v>165</v>
      </c>
      <c r="W540" t="s">
        <v>173</v>
      </c>
      <c r="X540" t="s">
        <v>33</v>
      </c>
      <c r="Y540" t="s">
        <v>48</v>
      </c>
      <c r="Z540" t="s">
        <v>2737</v>
      </c>
    </row>
    <row r="541" spans="1:26" x14ac:dyDescent="0.3">
      <c r="A541" t="s">
        <v>2738</v>
      </c>
      <c r="B541" t="s">
        <v>2739</v>
      </c>
      <c r="C541" s="1" t="str">
        <f t="shared" si="89"/>
        <v>21:0401</v>
      </c>
      <c r="D541" s="1" t="str">
        <f t="shared" si="90"/>
        <v>21:0134</v>
      </c>
      <c r="E541" t="s">
        <v>2740</v>
      </c>
      <c r="F541" t="s">
        <v>2741</v>
      </c>
      <c r="H541">
        <v>57.4705248</v>
      </c>
      <c r="I541">
        <v>-108.22497660000001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179</v>
      </c>
      <c r="N541">
        <v>540</v>
      </c>
      <c r="O541" t="s">
        <v>418</v>
      </c>
      <c r="P541" t="s">
        <v>50</v>
      </c>
      <c r="Q541" t="s">
        <v>33</v>
      </c>
      <c r="R541" t="s">
        <v>73</v>
      </c>
      <c r="S541" t="s">
        <v>72</v>
      </c>
      <c r="T541" t="s">
        <v>36</v>
      </c>
      <c r="U541" t="s">
        <v>345</v>
      </c>
      <c r="V541" t="s">
        <v>468</v>
      </c>
      <c r="W541" t="s">
        <v>39</v>
      </c>
      <c r="X541" t="s">
        <v>33</v>
      </c>
      <c r="Y541" t="s">
        <v>48</v>
      </c>
      <c r="Z541" t="s">
        <v>149</v>
      </c>
    </row>
    <row r="542" spans="1:26" x14ac:dyDescent="0.3">
      <c r="A542" t="s">
        <v>2742</v>
      </c>
      <c r="B542" t="s">
        <v>2743</v>
      </c>
      <c r="C542" s="1" t="str">
        <f t="shared" si="89"/>
        <v>21:0401</v>
      </c>
      <c r="D542" s="1" t="str">
        <f t="shared" si="90"/>
        <v>21:0134</v>
      </c>
      <c r="E542" t="s">
        <v>2744</v>
      </c>
      <c r="F542" t="s">
        <v>2745</v>
      </c>
      <c r="H542">
        <v>57.457955200000001</v>
      </c>
      <c r="I542">
        <v>-108.2382195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188</v>
      </c>
      <c r="N542">
        <v>541</v>
      </c>
      <c r="O542" t="s">
        <v>149</v>
      </c>
      <c r="P542" t="s">
        <v>140</v>
      </c>
      <c r="Q542" t="s">
        <v>33</v>
      </c>
      <c r="R542" t="s">
        <v>140</v>
      </c>
      <c r="S542" t="s">
        <v>35</v>
      </c>
      <c r="T542" t="s">
        <v>36</v>
      </c>
      <c r="U542" t="s">
        <v>272</v>
      </c>
      <c r="V542" t="s">
        <v>773</v>
      </c>
      <c r="W542" t="s">
        <v>39</v>
      </c>
      <c r="X542" t="s">
        <v>33</v>
      </c>
      <c r="Y542" t="s">
        <v>122</v>
      </c>
      <c r="Z542" t="s">
        <v>749</v>
      </c>
    </row>
    <row r="543" spans="1:26" x14ac:dyDescent="0.3">
      <c r="A543" t="s">
        <v>2746</v>
      </c>
      <c r="B543" t="s">
        <v>2747</v>
      </c>
      <c r="C543" s="1" t="str">
        <f t="shared" si="89"/>
        <v>21:0401</v>
      </c>
      <c r="D543" s="1" t="str">
        <f t="shared" si="90"/>
        <v>21:0134</v>
      </c>
      <c r="E543" t="s">
        <v>2748</v>
      </c>
      <c r="F543" t="s">
        <v>2749</v>
      </c>
      <c r="H543">
        <v>57.444178200000003</v>
      </c>
      <c r="I543">
        <v>-108.29286639999999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209</v>
      </c>
      <c r="N543">
        <v>542</v>
      </c>
      <c r="O543" t="s">
        <v>445</v>
      </c>
      <c r="P543" t="s">
        <v>192</v>
      </c>
      <c r="Q543" t="s">
        <v>33</v>
      </c>
      <c r="R543" t="s">
        <v>140</v>
      </c>
      <c r="S543" t="s">
        <v>35</v>
      </c>
      <c r="T543" t="s">
        <v>36</v>
      </c>
      <c r="U543" t="s">
        <v>181</v>
      </c>
      <c r="V543" t="s">
        <v>180</v>
      </c>
      <c r="W543" t="s">
        <v>49</v>
      </c>
      <c r="X543" t="s">
        <v>33</v>
      </c>
      <c r="Y543" t="s">
        <v>74</v>
      </c>
      <c r="Z543" t="s">
        <v>2720</v>
      </c>
    </row>
    <row r="544" spans="1:26" x14ac:dyDescent="0.3">
      <c r="A544" t="s">
        <v>2750</v>
      </c>
      <c r="B544" t="s">
        <v>2751</v>
      </c>
      <c r="C544" s="1" t="str">
        <f t="shared" si="89"/>
        <v>21:0401</v>
      </c>
      <c r="D544" s="1" t="str">
        <f t="shared" si="90"/>
        <v>21:0134</v>
      </c>
      <c r="E544" t="s">
        <v>2752</v>
      </c>
      <c r="F544" t="s">
        <v>2753</v>
      </c>
      <c r="H544">
        <v>57.4202589</v>
      </c>
      <c r="I544">
        <v>-108.30899220000001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218</v>
      </c>
      <c r="N544">
        <v>543</v>
      </c>
      <c r="O544" t="s">
        <v>445</v>
      </c>
      <c r="P544" t="s">
        <v>34</v>
      </c>
      <c r="Q544" t="s">
        <v>33</v>
      </c>
      <c r="R544" t="s">
        <v>35</v>
      </c>
      <c r="S544" t="s">
        <v>73</v>
      </c>
      <c r="T544" t="s">
        <v>36</v>
      </c>
      <c r="U544" t="s">
        <v>493</v>
      </c>
      <c r="V544" t="s">
        <v>831</v>
      </c>
      <c r="W544" t="s">
        <v>39</v>
      </c>
      <c r="X544" t="s">
        <v>33</v>
      </c>
      <c r="Y544" t="s">
        <v>53</v>
      </c>
      <c r="Z544" t="s">
        <v>302</v>
      </c>
    </row>
    <row r="545" spans="1:26" x14ac:dyDescent="0.3">
      <c r="A545" t="s">
        <v>2754</v>
      </c>
      <c r="B545" t="s">
        <v>2755</v>
      </c>
      <c r="C545" s="1" t="str">
        <f t="shared" si="89"/>
        <v>21:0401</v>
      </c>
      <c r="D545" s="1" t="str">
        <f t="shared" si="90"/>
        <v>21:0134</v>
      </c>
      <c r="E545" t="s">
        <v>2756</v>
      </c>
      <c r="F545" t="s">
        <v>2757</v>
      </c>
      <c r="H545">
        <v>57.405431999999998</v>
      </c>
      <c r="I545">
        <v>-108.32804659999999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29</v>
      </c>
      <c r="M545" t="s">
        <v>30</v>
      </c>
      <c r="N545">
        <v>544</v>
      </c>
      <c r="O545" t="s">
        <v>1179</v>
      </c>
      <c r="P545" t="s">
        <v>192</v>
      </c>
      <c r="Q545" t="s">
        <v>33</v>
      </c>
      <c r="R545" t="s">
        <v>140</v>
      </c>
      <c r="S545" t="s">
        <v>35</v>
      </c>
      <c r="T545" t="s">
        <v>36</v>
      </c>
      <c r="U545" t="s">
        <v>150</v>
      </c>
      <c r="V545" t="s">
        <v>980</v>
      </c>
      <c r="W545" t="s">
        <v>39</v>
      </c>
      <c r="X545" t="s">
        <v>33</v>
      </c>
      <c r="Y545" t="s">
        <v>248</v>
      </c>
      <c r="Z545" t="s">
        <v>2085</v>
      </c>
    </row>
    <row r="546" spans="1:26" x14ac:dyDescent="0.3">
      <c r="A546" t="s">
        <v>2758</v>
      </c>
      <c r="B546" t="s">
        <v>2759</v>
      </c>
      <c r="C546" s="1" t="str">
        <f t="shared" si="89"/>
        <v>21:0401</v>
      </c>
      <c r="D546" s="1" t="str">
        <f t="shared" si="90"/>
        <v>21:0134</v>
      </c>
      <c r="E546" t="s">
        <v>2760</v>
      </c>
      <c r="F546" t="s">
        <v>2761</v>
      </c>
      <c r="H546">
        <v>57.409448500000003</v>
      </c>
      <c r="I546">
        <v>-108.34074339999999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29</v>
      </c>
      <c r="M546" t="s">
        <v>148</v>
      </c>
      <c r="N546">
        <v>545</v>
      </c>
      <c r="O546" t="s">
        <v>254</v>
      </c>
      <c r="P546" t="s">
        <v>48</v>
      </c>
      <c r="Q546" t="s">
        <v>33</v>
      </c>
      <c r="R546" t="s">
        <v>72</v>
      </c>
      <c r="S546" t="s">
        <v>140</v>
      </c>
      <c r="T546" t="s">
        <v>36</v>
      </c>
      <c r="U546" t="s">
        <v>1206</v>
      </c>
      <c r="V546" t="s">
        <v>32</v>
      </c>
      <c r="W546" t="s">
        <v>39</v>
      </c>
      <c r="X546" t="s">
        <v>33</v>
      </c>
      <c r="Y546" t="s">
        <v>71</v>
      </c>
      <c r="Z546" t="s">
        <v>658</v>
      </c>
    </row>
    <row r="547" spans="1:26" x14ac:dyDescent="0.3">
      <c r="A547" t="s">
        <v>2762</v>
      </c>
      <c r="B547" t="s">
        <v>2763</v>
      </c>
      <c r="C547" s="1" t="str">
        <f t="shared" si="89"/>
        <v>21:0401</v>
      </c>
      <c r="D547" s="1" t="str">
        <f>HYPERLINK("http://geochem.nrcan.gc.ca/cdogs/content/svy/svy_e.htm", "")</f>
        <v/>
      </c>
      <c r="G547" s="1" t="str">
        <f>HYPERLINK("http://geochem.nrcan.gc.ca/cdogs/content/cr_/cr_00035_e.htm", "35")</f>
        <v>35</v>
      </c>
      <c r="J547" t="s">
        <v>197</v>
      </c>
      <c r="K547" t="s">
        <v>198</v>
      </c>
      <c r="L547">
        <v>29</v>
      </c>
      <c r="M547" t="s">
        <v>199</v>
      </c>
      <c r="N547">
        <v>546</v>
      </c>
      <c r="O547" t="s">
        <v>31</v>
      </c>
      <c r="P547" t="s">
        <v>830</v>
      </c>
      <c r="Q547" t="s">
        <v>48</v>
      </c>
      <c r="R547" t="s">
        <v>1494</v>
      </c>
      <c r="S547" t="s">
        <v>48</v>
      </c>
      <c r="T547" t="s">
        <v>287</v>
      </c>
      <c r="U547" t="s">
        <v>211</v>
      </c>
      <c r="V547" t="s">
        <v>378</v>
      </c>
      <c r="W547" t="s">
        <v>32</v>
      </c>
      <c r="X547" t="s">
        <v>49</v>
      </c>
      <c r="Y547" t="s">
        <v>152</v>
      </c>
      <c r="Z547" t="s">
        <v>62</v>
      </c>
    </row>
    <row r="548" spans="1:26" x14ac:dyDescent="0.3">
      <c r="A548" t="s">
        <v>2764</v>
      </c>
      <c r="B548" t="s">
        <v>2765</v>
      </c>
      <c r="C548" s="1" t="str">
        <f t="shared" si="89"/>
        <v>21:0401</v>
      </c>
      <c r="D548" s="1" t="str">
        <f t="shared" ref="D548:D565" si="93">HYPERLINK("http://geochem.nrcan.gc.ca/cdogs/content/svy/svy210134_e.htm", "21:0134")</f>
        <v>21:0134</v>
      </c>
      <c r="E548" t="s">
        <v>2756</v>
      </c>
      <c r="F548" t="s">
        <v>2766</v>
      </c>
      <c r="H548">
        <v>57.405431999999998</v>
      </c>
      <c r="I548">
        <v>-108.32804659999999</v>
      </c>
      <c r="J548" s="1" t="str">
        <f t="shared" ref="J548:J565" si="94">HYPERLINK("http://geochem.nrcan.gc.ca/cdogs/content/kwd/kwd020027_e.htm", "NGR lake sediment grab sample")</f>
        <v>NGR lake sediment grab sample</v>
      </c>
      <c r="K548" s="1" t="str">
        <f t="shared" ref="K548:K565" si="95">HYPERLINK("http://geochem.nrcan.gc.ca/cdogs/content/kwd/kwd080006_e.htm", "&lt;177 micron (NGR)")</f>
        <v>&lt;177 micron (NGR)</v>
      </c>
      <c r="L548">
        <v>29</v>
      </c>
      <c r="M548" t="s">
        <v>164</v>
      </c>
      <c r="N548">
        <v>547</v>
      </c>
      <c r="O548" t="s">
        <v>1179</v>
      </c>
      <c r="P548" t="s">
        <v>192</v>
      </c>
      <c r="Q548" t="s">
        <v>33</v>
      </c>
      <c r="R548" t="s">
        <v>140</v>
      </c>
      <c r="S548" t="s">
        <v>35</v>
      </c>
      <c r="T548" t="s">
        <v>36</v>
      </c>
      <c r="U548" t="s">
        <v>345</v>
      </c>
      <c r="V548" t="s">
        <v>745</v>
      </c>
      <c r="W548" t="s">
        <v>39</v>
      </c>
      <c r="X548" t="s">
        <v>33</v>
      </c>
      <c r="Y548" t="s">
        <v>248</v>
      </c>
      <c r="Z548" t="s">
        <v>2237</v>
      </c>
    </row>
    <row r="549" spans="1:26" x14ac:dyDescent="0.3">
      <c r="A549" t="s">
        <v>2767</v>
      </c>
      <c r="B549" t="s">
        <v>2768</v>
      </c>
      <c r="C549" s="1" t="str">
        <f t="shared" si="89"/>
        <v>21:0401</v>
      </c>
      <c r="D549" s="1" t="str">
        <f t="shared" si="93"/>
        <v>21:0134</v>
      </c>
      <c r="E549" t="s">
        <v>2756</v>
      </c>
      <c r="F549" t="s">
        <v>2769</v>
      </c>
      <c r="H549">
        <v>57.405431999999998</v>
      </c>
      <c r="I549">
        <v>-108.32804659999999</v>
      </c>
      <c r="J549" s="1" t="str">
        <f t="shared" si="94"/>
        <v>NGR lake sediment grab sample</v>
      </c>
      <c r="K549" s="1" t="str">
        <f t="shared" si="95"/>
        <v>&lt;177 micron (NGR)</v>
      </c>
      <c r="L549">
        <v>29</v>
      </c>
      <c r="M549" t="s">
        <v>157</v>
      </c>
      <c r="N549">
        <v>548</v>
      </c>
      <c r="O549" t="s">
        <v>1179</v>
      </c>
      <c r="P549" t="s">
        <v>192</v>
      </c>
      <c r="Q549" t="s">
        <v>33</v>
      </c>
      <c r="R549" t="s">
        <v>140</v>
      </c>
      <c r="S549" t="s">
        <v>72</v>
      </c>
      <c r="T549" t="s">
        <v>36</v>
      </c>
      <c r="U549" t="s">
        <v>150</v>
      </c>
      <c r="V549" t="s">
        <v>980</v>
      </c>
      <c r="W549" t="s">
        <v>39</v>
      </c>
      <c r="X549" t="s">
        <v>33</v>
      </c>
      <c r="Y549" t="s">
        <v>248</v>
      </c>
      <c r="Z549" t="s">
        <v>318</v>
      </c>
    </row>
    <row r="550" spans="1:26" x14ac:dyDescent="0.3">
      <c r="A550" t="s">
        <v>2770</v>
      </c>
      <c r="B550" t="s">
        <v>2771</v>
      </c>
      <c r="C550" s="1" t="str">
        <f t="shared" si="89"/>
        <v>21:0401</v>
      </c>
      <c r="D550" s="1" t="str">
        <f t="shared" si="93"/>
        <v>21:0134</v>
      </c>
      <c r="E550" t="s">
        <v>2772</v>
      </c>
      <c r="F550" t="s">
        <v>2773</v>
      </c>
      <c r="H550">
        <v>57.388212500000002</v>
      </c>
      <c r="I550">
        <v>-108.35781009999999</v>
      </c>
      <c r="J550" s="1" t="str">
        <f t="shared" si="94"/>
        <v>NGR lake sediment grab sample</v>
      </c>
      <c r="K550" s="1" t="str">
        <f t="shared" si="95"/>
        <v>&lt;177 micron (NGR)</v>
      </c>
      <c r="L550">
        <v>29</v>
      </c>
      <c r="M550" t="s">
        <v>46</v>
      </c>
      <c r="N550">
        <v>549</v>
      </c>
      <c r="O550" t="s">
        <v>149</v>
      </c>
      <c r="P550" t="s">
        <v>34</v>
      </c>
      <c r="Q550" t="s">
        <v>33</v>
      </c>
      <c r="R550" t="s">
        <v>158</v>
      </c>
      <c r="S550" t="s">
        <v>180</v>
      </c>
      <c r="T550" t="s">
        <v>36</v>
      </c>
      <c r="U550" t="s">
        <v>60</v>
      </c>
      <c r="V550" t="s">
        <v>2531</v>
      </c>
      <c r="W550" t="s">
        <v>39</v>
      </c>
      <c r="X550" t="s">
        <v>33</v>
      </c>
      <c r="Y550" t="s">
        <v>40</v>
      </c>
      <c r="Z550" t="s">
        <v>2715</v>
      </c>
    </row>
    <row r="551" spans="1:26" x14ac:dyDescent="0.3">
      <c r="A551" t="s">
        <v>2774</v>
      </c>
      <c r="B551" t="s">
        <v>2775</v>
      </c>
      <c r="C551" s="1" t="str">
        <f t="shared" si="89"/>
        <v>21:0401</v>
      </c>
      <c r="D551" s="1" t="str">
        <f t="shared" si="93"/>
        <v>21:0134</v>
      </c>
      <c r="E551" t="s">
        <v>2776</v>
      </c>
      <c r="F551" t="s">
        <v>2777</v>
      </c>
      <c r="H551">
        <v>57.382794599999997</v>
      </c>
      <c r="I551">
        <v>-108.3862561</v>
      </c>
      <c r="J551" s="1" t="str">
        <f t="shared" si="94"/>
        <v>NGR lake sediment grab sample</v>
      </c>
      <c r="K551" s="1" t="str">
        <f t="shared" si="95"/>
        <v>&lt;177 micron (NGR)</v>
      </c>
      <c r="L551">
        <v>29</v>
      </c>
      <c r="M551" t="s">
        <v>59</v>
      </c>
      <c r="N551">
        <v>550</v>
      </c>
      <c r="O551" t="s">
        <v>445</v>
      </c>
      <c r="P551" t="s">
        <v>34</v>
      </c>
      <c r="Q551" t="s">
        <v>33</v>
      </c>
      <c r="R551" t="s">
        <v>140</v>
      </c>
      <c r="S551" t="s">
        <v>62</v>
      </c>
      <c r="T551" t="s">
        <v>36</v>
      </c>
      <c r="U551" t="s">
        <v>1059</v>
      </c>
      <c r="V551" t="s">
        <v>190</v>
      </c>
      <c r="W551" t="s">
        <v>39</v>
      </c>
      <c r="X551" t="s">
        <v>33</v>
      </c>
      <c r="Y551" t="s">
        <v>119</v>
      </c>
      <c r="Z551" t="s">
        <v>2778</v>
      </c>
    </row>
    <row r="552" spans="1:26" x14ac:dyDescent="0.3">
      <c r="A552" t="s">
        <v>2779</v>
      </c>
      <c r="B552" t="s">
        <v>2780</v>
      </c>
      <c r="C552" s="1" t="str">
        <f t="shared" si="89"/>
        <v>21:0401</v>
      </c>
      <c r="D552" s="1" t="str">
        <f t="shared" si="93"/>
        <v>21:0134</v>
      </c>
      <c r="E552" t="s">
        <v>2781</v>
      </c>
      <c r="F552" t="s">
        <v>2782</v>
      </c>
      <c r="H552">
        <v>57.350450799999997</v>
      </c>
      <c r="I552">
        <v>-108.44880759999999</v>
      </c>
      <c r="J552" s="1" t="str">
        <f t="shared" si="94"/>
        <v>NGR lake sediment grab sample</v>
      </c>
      <c r="K552" s="1" t="str">
        <f t="shared" si="95"/>
        <v>&lt;177 micron (NGR)</v>
      </c>
      <c r="L552">
        <v>29</v>
      </c>
      <c r="M552" t="s">
        <v>70</v>
      </c>
      <c r="N552">
        <v>551</v>
      </c>
      <c r="O552" t="s">
        <v>1179</v>
      </c>
      <c r="P552" t="s">
        <v>346</v>
      </c>
      <c r="Q552" t="s">
        <v>33</v>
      </c>
      <c r="R552" t="s">
        <v>158</v>
      </c>
      <c r="S552" t="s">
        <v>140</v>
      </c>
      <c r="T552" t="s">
        <v>287</v>
      </c>
      <c r="U552" t="s">
        <v>1221</v>
      </c>
      <c r="V552" t="s">
        <v>2783</v>
      </c>
      <c r="W552" t="s">
        <v>39</v>
      </c>
      <c r="X552" t="s">
        <v>49</v>
      </c>
      <c r="Y552" t="s">
        <v>74</v>
      </c>
      <c r="Z552" t="s">
        <v>311</v>
      </c>
    </row>
    <row r="553" spans="1:26" x14ac:dyDescent="0.3">
      <c r="A553" t="s">
        <v>2784</v>
      </c>
      <c r="B553" t="s">
        <v>2785</v>
      </c>
      <c r="C553" s="1" t="str">
        <f t="shared" si="89"/>
        <v>21:0401</v>
      </c>
      <c r="D553" s="1" t="str">
        <f t="shared" si="93"/>
        <v>21:0134</v>
      </c>
      <c r="E553" t="s">
        <v>2786</v>
      </c>
      <c r="F553" t="s">
        <v>2787</v>
      </c>
      <c r="H553">
        <v>57.3280593</v>
      </c>
      <c r="I553">
        <v>-108.47656259999999</v>
      </c>
      <c r="J553" s="1" t="str">
        <f t="shared" si="94"/>
        <v>NGR lake sediment grab sample</v>
      </c>
      <c r="K553" s="1" t="str">
        <f t="shared" si="95"/>
        <v>&lt;177 micron (NGR)</v>
      </c>
      <c r="L553">
        <v>29</v>
      </c>
      <c r="M553" t="s">
        <v>82</v>
      </c>
      <c r="N553">
        <v>552</v>
      </c>
      <c r="O553" t="s">
        <v>235</v>
      </c>
      <c r="P553" t="s">
        <v>192</v>
      </c>
      <c r="Q553" t="s">
        <v>33</v>
      </c>
      <c r="R553" t="s">
        <v>50</v>
      </c>
      <c r="S553" t="s">
        <v>35</v>
      </c>
      <c r="T553" t="s">
        <v>36</v>
      </c>
      <c r="U553" t="s">
        <v>193</v>
      </c>
      <c r="V553" t="s">
        <v>773</v>
      </c>
      <c r="W553" t="s">
        <v>39</v>
      </c>
      <c r="X553" t="s">
        <v>33</v>
      </c>
      <c r="Y553" t="s">
        <v>53</v>
      </c>
      <c r="Z553" t="s">
        <v>531</v>
      </c>
    </row>
    <row r="554" spans="1:26" x14ac:dyDescent="0.3">
      <c r="A554" t="s">
        <v>2788</v>
      </c>
      <c r="B554" t="s">
        <v>2789</v>
      </c>
      <c r="C554" s="1" t="str">
        <f t="shared" si="89"/>
        <v>21:0401</v>
      </c>
      <c r="D554" s="1" t="str">
        <f t="shared" si="93"/>
        <v>21:0134</v>
      </c>
      <c r="E554" t="s">
        <v>2790</v>
      </c>
      <c r="F554" t="s">
        <v>2791</v>
      </c>
      <c r="H554">
        <v>57.289951899999998</v>
      </c>
      <c r="I554">
        <v>-108.9500575</v>
      </c>
      <c r="J554" s="1" t="str">
        <f t="shared" si="94"/>
        <v>NGR lake sediment grab sample</v>
      </c>
      <c r="K554" s="1" t="str">
        <f t="shared" si="95"/>
        <v>&lt;177 micron (NGR)</v>
      </c>
      <c r="L554">
        <v>29</v>
      </c>
      <c r="M554" t="s">
        <v>91</v>
      </c>
      <c r="N554">
        <v>553</v>
      </c>
      <c r="O554" t="s">
        <v>254</v>
      </c>
      <c r="P554" t="s">
        <v>34</v>
      </c>
      <c r="Q554" t="s">
        <v>33</v>
      </c>
      <c r="R554" t="s">
        <v>192</v>
      </c>
      <c r="S554" t="s">
        <v>62</v>
      </c>
      <c r="T554" t="s">
        <v>36</v>
      </c>
      <c r="U554" t="s">
        <v>37</v>
      </c>
      <c r="V554" t="s">
        <v>1958</v>
      </c>
      <c r="W554" t="s">
        <v>39</v>
      </c>
      <c r="X554" t="s">
        <v>33</v>
      </c>
      <c r="Y554" t="s">
        <v>280</v>
      </c>
      <c r="Z554" t="s">
        <v>1987</v>
      </c>
    </row>
    <row r="555" spans="1:26" x14ac:dyDescent="0.3">
      <c r="A555" t="s">
        <v>2792</v>
      </c>
      <c r="B555" t="s">
        <v>2793</v>
      </c>
      <c r="C555" s="1" t="str">
        <f t="shared" si="89"/>
        <v>21:0401</v>
      </c>
      <c r="D555" s="1" t="str">
        <f t="shared" si="93"/>
        <v>21:0134</v>
      </c>
      <c r="E555" t="s">
        <v>2794</v>
      </c>
      <c r="F555" t="s">
        <v>2795</v>
      </c>
      <c r="H555">
        <v>57.261212800000003</v>
      </c>
      <c r="I555">
        <v>-108.921408</v>
      </c>
      <c r="J555" s="1" t="str">
        <f t="shared" si="94"/>
        <v>NGR lake sediment grab sample</v>
      </c>
      <c r="K555" s="1" t="str">
        <f t="shared" si="95"/>
        <v>&lt;177 micron (NGR)</v>
      </c>
      <c r="L555">
        <v>29</v>
      </c>
      <c r="M555" t="s">
        <v>100</v>
      </c>
      <c r="N555">
        <v>554</v>
      </c>
      <c r="O555" t="s">
        <v>247</v>
      </c>
      <c r="P555" t="s">
        <v>140</v>
      </c>
      <c r="Q555" t="s">
        <v>33</v>
      </c>
      <c r="R555" t="s">
        <v>140</v>
      </c>
      <c r="S555" t="s">
        <v>50</v>
      </c>
      <c r="T555" t="s">
        <v>36</v>
      </c>
      <c r="U555" t="s">
        <v>486</v>
      </c>
      <c r="V555" t="s">
        <v>1074</v>
      </c>
      <c r="W555" t="s">
        <v>39</v>
      </c>
      <c r="X555" t="s">
        <v>33</v>
      </c>
      <c r="Y555" t="s">
        <v>48</v>
      </c>
      <c r="Z555" t="s">
        <v>2796</v>
      </c>
    </row>
    <row r="556" spans="1:26" x14ac:dyDescent="0.3">
      <c r="A556" t="s">
        <v>2797</v>
      </c>
      <c r="B556" t="s">
        <v>2798</v>
      </c>
      <c r="C556" s="1" t="str">
        <f t="shared" si="89"/>
        <v>21:0401</v>
      </c>
      <c r="D556" s="1" t="str">
        <f t="shared" si="93"/>
        <v>21:0134</v>
      </c>
      <c r="E556" t="s">
        <v>2799</v>
      </c>
      <c r="F556" t="s">
        <v>2800</v>
      </c>
      <c r="H556">
        <v>57.254435800000003</v>
      </c>
      <c r="I556">
        <v>-108.8493182</v>
      </c>
      <c r="J556" s="1" t="str">
        <f t="shared" si="94"/>
        <v>NGR lake sediment grab sample</v>
      </c>
      <c r="K556" s="1" t="str">
        <f t="shared" si="95"/>
        <v>&lt;177 micron (NGR)</v>
      </c>
      <c r="L556">
        <v>29</v>
      </c>
      <c r="M556" t="s">
        <v>109</v>
      </c>
      <c r="N556">
        <v>555</v>
      </c>
      <c r="O556" t="s">
        <v>266</v>
      </c>
      <c r="P556" t="s">
        <v>34</v>
      </c>
      <c r="Q556" t="s">
        <v>33</v>
      </c>
      <c r="R556" t="s">
        <v>48</v>
      </c>
      <c r="S556" t="s">
        <v>122</v>
      </c>
      <c r="T556" t="s">
        <v>36</v>
      </c>
      <c r="U556" t="s">
        <v>2801</v>
      </c>
      <c r="V556" t="s">
        <v>190</v>
      </c>
      <c r="W556" t="s">
        <v>39</v>
      </c>
      <c r="X556" t="s">
        <v>73</v>
      </c>
      <c r="Y556" t="s">
        <v>326</v>
      </c>
      <c r="Z556" t="s">
        <v>202</v>
      </c>
    </row>
    <row r="557" spans="1:26" x14ac:dyDescent="0.3">
      <c r="A557" t="s">
        <v>2802</v>
      </c>
      <c r="B557" t="s">
        <v>2803</v>
      </c>
      <c r="C557" s="1" t="str">
        <f t="shared" si="89"/>
        <v>21:0401</v>
      </c>
      <c r="D557" s="1" t="str">
        <f t="shared" si="93"/>
        <v>21:0134</v>
      </c>
      <c r="E557" t="s">
        <v>2804</v>
      </c>
      <c r="F557" t="s">
        <v>2805</v>
      </c>
      <c r="H557">
        <v>57.245688199999996</v>
      </c>
      <c r="I557">
        <v>-108.844341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118</v>
      </c>
      <c r="N557">
        <v>556</v>
      </c>
      <c r="O557" t="s">
        <v>83</v>
      </c>
      <c r="P557" t="s">
        <v>50</v>
      </c>
      <c r="Q557" t="s">
        <v>33</v>
      </c>
      <c r="R557" t="s">
        <v>73</v>
      </c>
      <c r="S557" t="s">
        <v>73</v>
      </c>
      <c r="T557" t="s">
        <v>36</v>
      </c>
      <c r="U557" t="s">
        <v>511</v>
      </c>
      <c r="V557" t="s">
        <v>980</v>
      </c>
      <c r="W557" t="s">
        <v>39</v>
      </c>
      <c r="X557" t="s">
        <v>33</v>
      </c>
      <c r="Y557" t="s">
        <v>53</v>
      </c>
      <c r="Z557" t="s">
        <v>213</v>
      </c>
    </row>
    <row r="558" spans="1:26" x14ac:dyDescent="0.3">
      <c r="A558" t="s">
        <v>2806</v>
      </c>
      <c r="B558" t="s">
        <v>2807</v>
      </c>
      <c r="C558" s="1" t="str">
        <f t="shared" si="89"/>
        <v>21:0401</v>
      </c>
      <c r="D558" s="1" t="str">
        <f t="shared" si="93"/>
        <v>21:0134</v>
      </c>
      <c r="E558" t="s">
        <v>2808</v>
      </c>
      <c r="F558" t="s">
        <v>2809</v>
      </c>
      <c r="H558">
        <v>57.228555700000001</v>
      </c>
      <c r="I558">
        <v>-108.79745749999999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128</v>
      </c>
      <c r="N558">
        <v>557</v>
      </c>
      <c r="O558" t="s">
        <v>83</v>
      </c>
      <c r="P558" t="s">
        <v>140</v>
      </c>
      <c r="Q558" t="s">
        <v>33</v>
      </c>
      <c r="R558" t="s">
        <v>72</v>
      </c>
      <c r="S558" t="s">
        <v>73</v>
      </c>
      <c r="T558" t="s">
        <v>36</v>
      </c>
      <c r="U558" t="s">
        <v>302</v>
      </c>
      <c r="V558" t="s">
        <v>256</v>
      </c>
      <c r="W558" t="s">
        <v>39</v>
      </c>
      <c r="X558" t="s">
        <v>33</v>
      </c>
      <c r="Y558" t="s">
        <v>48</v>
      </c>
      <c r="Z558" t="s">
        <v>2810</v>
      </c>
    </row>
    <row r="559" spans="1:26" x14ac:dyDescent="0.3">
      <c r="A559" t="s">
        <v>2811</v>
      </c>
      <c r="B559" t="s">
        <v>2812</v>
      </c>
      <c r="C559" s="1" t="str">
        <f t="shared" si="89"/>
        <v>21:0401</v>
      </c>
      <c r="D559" s="1" t="str">
        <f t="shared" si="93"/>
        <v>21:0134</v>
      </c>
      <c r="E559" t="s">
        <v>2813</v>
      </c>
      <c r="F559" t="s">
        <v>2814</v>
      </c>
      <c r="H559">
        <v>57.2020561</v>
      </c>
      <c r="I559">
        <v>-108.7729927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138</v>
      </c>
      <c r="N559">
        <v>558</v>
      </c>
      <c r="O559" t="s">
        <v>369</v>
      </c>
      <c r="P559" t="s">
        <v>53</v>
      </c>
      <c r="Q559" t="s">
        <v>33</v>
      </c>
      <c r="R559" t="s">
        <v>248</v>
      </c>
      <c r="S559" t="s">
        <v>48</v>
      </c>
      <c r="T559" t="s">
        <v>36</v>
      </c>
      <c r="U559" t="s">
        <v>607</v>
      </c>
      <c r="V559" t="s">
        <v>951</v>
      </c>
      <c r="W559" t="s">
        <v>39</v>
      </c>
      <c r="X559" t="s">
        <v>33</v>
      </c>
      <c r="Y559" t="s">
        <v>53</v>
      </c>
      <c r="Z559" t="s">
        <v>2815</v>
      </c>
    </row>
    <row r="560" spans="1:26" x14ac:dyDescent="0.3">
      <c r="A560" t="s">
        <v>2816</v>
      </c>
      <c r="B560" t="s">
        <v>2817</v>
      </c>
      <c r="C560" s="1" t="str">
        <f t="shared" si="89"/>
        <v>21:0401</v>
      </c>
      <c r="D560" s="1" t="str">
        <f t="shared" si="93"/>
        <v>21:0134</v>
      </c>
      <c r="E560" t="s">
        <v>2818</v>
      </c>
      <c r="F560" t="s">
        <v>2819</v>
      </c>
      <c r="H560">
        <v>57.200917500000003</v>
      </c>
      <c r="I560">
        <v>-108.70382290000001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170</v>
      </c>
      <c r="N560">
        <v>559</v>
      </c>
      <c r="O560" t="s">
        <v>226</v>
      </c>
      <c r="P560" t="s">
        <v>140</v>
      </c>
      <c r="Q560" t="s">
        <v>33</v>
      </c>
      <c r="R560" t="s">
        <v>73</v>
      </c>
      <c r="S560" t="s">
        <v>73</v>
      </c>
      <c r="T560" t="s">
        <v>36</v>
      </c>
      <c r="U560" t="s">
        <v>261</v>
      </c>
      <c r="V560" t="s">
        <v>287</v>
      </c>
      <c r="W560" t="s">
        <v>39</v>
      </c>
      <c r="X560" t="s">
        <v>33</v>
      </c>
      <c r="Y560" t="s">
        <v>48</v>
      </c>
      <c r="Z560" t="s">
        <v>644</v>
      </c>
    </row>
    <row r="561" spans="1:26" x14ac:dyDescent="0.3">
      <c r="A561" t="s">
        <v>2820</v>
      </c>
      <c r="B561" t="s">
        <v>2821</v>
      </c>
      <c r="C561" s="1" t="str">
        <f t="shared" si="89"/>
        <v>21:0401</v>
      </c>
      <c r="D561" s="1" t="str">
        <f t="shared" si="93"/>
        <v>21:0134</v>
      </c>
      <c r="E561" t="s">
        <v>2822</v>
      </c>
      <c r="F561" t="s">
        <v>2823</v>
      </c>
      <c r="H561">
        <v>57.231087199999997</v>
      </c>
      <c r="I561">
        <v>-108.5955807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179</v>
      </c>
      <c r="N561">
        <v>560</v>
      </c>
      <c r="O561" t="s">
        <v>280</v>
      </c>
      <c r="P561" t="s">
        <v>50</v>
      </c>
      <c r="Q561" t="s">
        <v>33</v>
      </c>
      <c r="R561" t="s">
        <v>33</v>
      </c>
      <c r="S561" t="s">
        <v>49</v>
      </c>
      <c r="T561" t="s">
        <v>36</v>
      </c>
      <c r="U561" t="s">
        <v>235</v>
      </c>
      <c r="V561" t="s">
        <v>1271</v>
      </c>
      <c r="W561" t="s">
        <v>39</v>
      </c>
      <c r="X561" t="s">
        <v>33</v>
      </c>
      <c r="Y561" t="s">
        <v>261</v>
      </c>
      <c r="Z561" t="s">
        <v>1602</v>
      </c>
    </row>
    <row r="562" spans="1:26" x14ac:dyDescent="0.3">
      <c r="A562" t="s">
        <v>2824</v>
      </c>
      <c r="B562" t="s">
        <v>2825</v>
      </c>
      <c r="C562" s="1" t="str">
        <f t="shared" si="89"/>
        <v>21:0401</v>
      </c>
      <c r="D562" s="1" t="str">
        <f t="shared" si="93"/>
        <v>21:0134</v>
      </c>
      <c r="E562" t="s">
        <v>2826</v>
      </c>
      <c r="F562" t="s">
        <v>2827</v>
      </c>
      <c r="H562">
        <v>57.230596300000002</v>
      </c>
      <c r="I562">
        <v>-108.55161699999999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188</v>
      </c>
      <c r="N562">
        <v>561</v>
      </c>
      <c r="O562" t="s">
        <v>383</v>
      </c>
      <c r="P562" t="s">
        <v>61</v>
      </c>
      <c r="Q562" t="s">
        <v>33</v>
      </c>
      <c r="R562" t="s">
        <v>240</v>
      </c>
      <c r="S562" t="s">
        <v>35</v>
      </c>
      <c r="T562" t="s">
        <v>36</v>
      </c>
      <c r="U562" t="s">
        <v>130</v>
      </c>
      <c r="V562" t="s">
        <v>75</v>
      </c>
      <c r="W562" t="s">
        <v>39</v>
      </c>
      <c r="X562" t="s">
        <v>33</v>
      </c>
      <c r="Y562" t="s">
        <v>53</v>
      </c>
      <c r="Z562" t="s">
        <v>2828</v>
      </c>
    </row>
    <row r="563" spans="1:26" x14ac:dyDescent="0.3">
      <c r="A563" t="s">
        <v>2829</v>
      </c>
      <c r="B563" t="s">
        <v>2830</v>
      </c>
      <c r="C563" s="1" t="str">
        <f t="shared" si="89"/>
        <v>21:0401</v>
      </c>
      <c r="D563" s="1" t="str">
        <f t="shared" si="93"/>
        <v>21:0134</v>
      </c>
      <c r="E563" t="s">
        <v>2831</v>
      </c>
      <c r="F563" t="s">
        <v>2832</v>
      </c>
      <c r="H563">
        <v>57.215291399999998</v>
      </c>
      <c r="I563">
        <v>-108.4807595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209</v>
      </c>
      <c r="N563">
        <v>562</v>
      </c>
      <c r="O563" t="s">
        <v>656</v>
      </c>
      <c r="P563" t="s">
        <v>48</v>
      </c>
      <c r="Q563" t="s">
        <v>33</v>
      </c>
      <c r="R563" t="s">
        <v>158</v>
      </c>
      <c r="S563" t="s">
        <v>210</v>
      </c>
      <c r="T563" t="s">
        <v>36</v>
      </c>
      <c r="U563" t="s">
        <v>687</v>
      </c>
      <c r="V563" t="s">
        <v>2079</v>
      </c>
      <c r="W563" t="s">
        <v>39</v>
      </c>
      <c r="X563" t="s">
        <v>33</v>
      </c>
      <c r="Y563" t="s">
        <v>181</v>
      </c>
      <c r="Z563" t="s">
        <v>1100</v>
      </c>
    </row>
    <row r="564" spans="1:26" x14ac:dyDescent="0.3">
      <c r="A564" t="s">
        <v>2833</v>
      </c>
      <c r="B564" t="s">
        <v>2834</v>
      </c>
      <c r="C564" s="1" t="str">
        <f t="shared" si="89"/>
        <v>21:0401</v>
      </c>
      <c r="D564" s="1" t="str">
        <f t="shared" si="93"/>
        <v>21:0134</v>
      </c>
      <c r="E564" t="s">
        <v>2835</v>
      </c>
      <c r="F564" t="s">
        <v>2836</v>
      </c>
      <c r="H564">
        <v>57.2593459</v>
      </c>
      <c r="I564">
        <v>-108.40895740000001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218</v>
      </c>
      <c r="N564">
        <v>563</v>
      </c>
      <c r="O564" t="s">
        <v>278</v>
      </c>
      <c r="P564" t="s">
        <v>32</v>
      </c>
      <c r="Q564" t="s">
        <v>33</v>
      </c>
      <c r="R564" t="s">
        <v>122</v>
      </c>
      <c r="S564" t="s">
        <v>48</v>
      </c>
      <c r="T564" t="s">
        <v>36</v>
      </c>
      <c r="U564" t="s">
        <v>1590</v>
      </c>
      <c r="V564" t="s">
        <v>1958</v>
      </c>
      <c r="W564" t="s">
        <v>39</v>
      </c>
      <c r="X564" t="s">
        <v>33</v>
      </c>
      <c r="Y564" t="s">
        <v>122</v>
      </c>
      <c r="Z564" t="s">
        <v>1184</v>
      </c>
    </row>
    <row r="565" spans="1:26" x14ac:dyDescent="0.3">
      <c r="A565" t="s">
        <v>2837</v>
      </c>
      <c r="B565" t="s">
        <v>2838</v>
      </c>
      <c r="C565" s="1" t="str">
        <f t="shared" si="89"/>
        <v>21:0401</v>
      </c>
      <c r="D565" s="1" t="str">
        <f t="shared" si="93"/>
        <v>21:0134</v>
      </c>
      <c r="E565" t="s">
        <v>2839</v>
      </c>
      <c r="F565" t="s">
        <v>2840</v>
      </c>
      <c r="H565">
        <v>57.279184700000002</v>
      </c>
      <c r="I565">
        <v>-108.33068350000001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30</v>
      </c>
      <c r="M565" t="s">
        <v>30</v>
      </c>
      <c r="N565">
        <v>564</v>
      </c>
      <c r="O565" t="s">
        <v>74</v>
      </c>
      <c r="P565" t="s">
        <v>140</v>
      </c>
      <c r="Q565" t="s">
        <v>33</v>
      </c>
      <c r="R565" t="s">
        <v>48</v>
      </c>
      <c r="S565" t="s">
        <v>35</v>
      </c>
      <c r="T565" t="s">
        <v>36</v>
      </c>
      <c r="U565" t="s">
        <v>150</v>
      </c>
      <c r="V565" t="s">
        <v>159</v>
      </c>
      <c r="W565" t="s">
        <v>39</v>
      </c>
      <c r="X565" t="s">
        <v>33</v>
      </c>
      <c r="Y565" t="s">
        <v>122</v>
      </c>
      <c r="Z565" t="s">
        <v>1237</v>
      </c>
    </row>
    <row r="566" spans="1:26" x14ac:dyDescent="0.3">
      <c r="A566" t="s">
        <v>2841</v>
      </c>
      <c r="B566" t="s">
        <v>2842</v>
      </c>
      <c r="C566" s="1" t="str">
        <f t="shared" si="89"/>
        <v>21:0401</v>
      </c>
      <c r="D566" s="1" t="str">
        <f>HYPERLINK("http://geochem.nrcan.gc.ca/cdogs/content/svy/svy_e.htm", "")</f>
        <v/>
      </c>
      <c r="G566" s="1" t="str">
        <f>HYPERLINK("http://geochem.nrcan.gc.ca/cdogs/content/cr_/cr_00034_e.htm", "34")</f>
        <v>34</v>
      </c>
      <c r="J566" t="s">
        <v>197</v>
      </c>
      <c r="K566" t="s">
        <v>198</v>
      </c>
      <c r="L566">
        <v>30</v>
      </c>
      <c r="M566" t="s">
        <v>199</v>
      </c>
      <c r="N566">
        <v>565</v>
      </c>
      <c r="O566" t="s">
        <v>369</v>
      </c>
      <c r="P566" t="s">
        <v>318</v>
      </c>
      <c r="Q566" t="s">
        <v>122</v>
      </c>
      <c r="R566" t="s">
        <v>53</v>
      </c>
      <c r="S566" t="s">
        <v>158</v>
      </c>
      <c r="T566" t="s">
        <v>36</v>
      </c>
      <c r="U566" t="s">
        <v>2843</v>
      </c>
      <c r="V566" t="s">
        <v>1621</v>
      </c>
      <c r="W566" t="s">
        <v>346</v>
      </c>
      <c r="X566" t="s">
        <v>50</v>
      </c>
      <c r="Y566" t="s">
        <v>152</v>
      </c>
      <c r="Z566" t="s">
        <v>1974</v>
      </c>
    </row>
    <row r="567" spans="1:26" x14ac:dyDescent="0.3">
      <c r="A567" t="s">
        <v>2844</v>
      </c>
      <c r="B567" t="s">
        <v>2845</v>
      </c>
      <c r="C567" s="1" t="str">
        <f t="shared" si="89"/>
        <v>21:0401</v>
      </c>
      <c r="D567" s="1" t="str">
        <f t="shared" ref="D567:D597" si="96">HYPERLINK("http://geochem.nrcan.gc.ca/cdogs/content/svy/svy210134_e.htm", "21:0134")</f>
        <v>21:0134</v>
      </c>
      <c r="E567" t="s">
        <v>2846</v>
      </c>
      <c r="F567" t="s">
        <v>2847</v>
      </c>
      <c r="H567">
        <v>57.283553499999996</v>
      </c>
      <c r="I567">
        <v>-108.3438762</v>
      </c>
      <c r="J567" s="1" t="str">
        <f t="shared" ref="J567:J597" si="97">HYPERLINK("http://geochem.nrcan.gc.ca/cdogs/content/kwd/kwd020027_e.htm", "NGR lake sediment grab sample")</f>
        <v>NGR lake sediment grab sample</v>
      </c>
      <c r="K567" s="1" t="str">
        <f t="shared" ref="K567:K597" si="98">HYPERLINK("http://geochem.nrcan.gc.ca/cdogs/content/kwd/kwd080006_e.htm", "&lt;177 micron (NGR)")</f>
        <v>&lt;177 micron (NGR)</v>
      </c>
      <c r="L567">
        <v>30</v>
      </c>
      <c r="M567" t="s">
        <v>148</v>
      </c>
      <c r="N567">
        <v>566</v>
      </c>
      <c r="O567" t="s">
        <v>261</v>
      </c>
      <c r="P567" t="s">
        <v>34</v>
      </c>
      <c r="Q567" t="s">
        <v>73</v>
      </c>
      <c r="R567" t="s">
        <v>34</v>
      </c>
      <c r="S567" t="s">
        <v>62</v>
      </c>
      <c r="T567" t="s">
        <v>36</v>
      </c>
      <c r="U567" t="s">
        <v>1206</v>
      </c>
      <c r="V567" t="s">
        <v>1407</v>
      </c>
      <c r="W567" t="s">
        <v>39</v>
      </c>
      <c r="X567" t="s">
        <v>33</v>
      </c>
      <c r="Y567" t="s">
        <v>53</v>
      </c>
      <c r="Z567" t="s">
        <v>1054</v>
      </c>
    </row>
    <row r="568" spans="1:26" x14ac:dyDescent="0.3">
      <c r="A568" t="s">
        <v>2848</v>
      </c>
      <c r="B568" t="s">
        <v>2849</v>
      </c>
      <c r="C568" s="1" t="str">
        <f t="shared" si="89"/>
        <v>21:0401</v>
      </c>
      <c r="D568" s="1" t="str">
        <f t="shared" si="96"/>
        <v>21:0134</v>
      </c>
      <c r="E568" t="s">
        <v>2839</v>
      </c>
      <c r="F568" t="s">
        <v>2850</v>
      </c>
      <c r="H568">
        <v>57.279184700000002</v>
      </c>
      <c r="I568">
        <v>-108.33068350000001</v>
      </c>
      <c r="J568" s="1" t="str">
        <f t="shared" si="97"/>
        <v>NGR lake sediment grab sample</v>
      </c>
      <c r="K568" s="1" t="str">
        <f t="shared" si="98"/>
        <v>&lt;177 micron (NGR)</v>
      </c>
      <c r="L568">
        <v>30</v>
      </c>
      <c r="M568" t="s">
        <v>164</v>
      </c>
      <c r="N568">
        <v>567</v>
      </c>
      <c r="O568" t="s">
        <v>938</v>
      </c>
      <c r="P568" t="s">
        <v>140</v>
      </c>
      <c r="Q568" t="s">
        <v>33</v>
      </c>
      <c r="R568" t="s">
        <v>48</v>
      </c>
      <c r="S568" t="s">
        <v>35</v>
      </c>
      <c r="T568" t="s">
        <v>36</v>
      </c>
      <c r="U568" t="s">
        <v>1059</v>
      </c>
      <c r="V568" t="s">
        <v>951</v>
      </c>
      <c r="W568" t="s">
        <v>39</v>
      </c>
      <c r="X568" t="s">
        <v>33</v>
      </c>
      <c r="Y568" t="s">
        <v>122</v>
      </c>
      <c r="Z568" t="s">
        <v>1237</v>
      </c>
    </row>
    <row r="569" spans="1:26" x14ac:dyDescent="0.3">
      <c r="A569" t="s">
        <v>2851</v>
      </c>
      <c r="B569" t="s">
        <v>2852</v>
      </c>
      <c r="C569" s="1" t="str">
        <f t="shared" si="89"/>
        <v>21:0401</v>
      </c>
      <c r="D569" s="1" t="str">
        <f t="shared" si="96"/>
        <v>21:0134</v>
      </c>
      <c r="E569" t="s">
        <v>2839</v>
      </c>
      <c r="F569" t="s">
        <v>2853</v>
      </c>
      <c r="H569">
        <v>57.279184700000002</v>
      </c>
      <c r="I569">
        <v>-108.33068350000001</v>
      </c>
      <c r="J569" s="1" t="str">
        <f t="shared" si="97"/>
        <v>NGR lake sediment grab sample</v>
      </c>
      <c r="K569" s="1" t="str">
        <f t="shared" si="98"/>
        <v>&lt;177 micron (NGR)</v>
      </c>
      <c r="L569">
        <v>30</v>
      </c>
      <c r="M569" t="s">
        <v>157</v>
      </c>
      <c r="N569">
        <v>568</v>
      </c>
      <c r="O569" t="s">
        <v>104</v>
      </c>
      <c r="P569" t="s">
        <v>140</v>
      </c>
      <c r="Q569" t="s">
        <v>33</v>
      </c>
      <c r="R569" t="s">
        <v>180</v>
      </c>
      <c r="S569" t="s">
        <v>35</v>
      </c>
      <c r="T569" t="s">
        <v>36</v>
      </c>
      <c r="U569" t="s">
        <v>345</v>
      </c>
      <c r="V569" t="s">
        <v>85</v>
      </c>
      <c r="W569" t="s">
        <v>39</v>
      </c>
      <c r="X569" t="s">
        <v>33</v>
      </c>
      <c r="Y569" t="s">
        <v>122</v>
      </c>
      <c r="Z569" t="s">
        <v>774</v>
      </c>
    </row>
    <row r="570" spans="1:26" x14ac:dyDescent="0.3">
      <c r="A570" t="s">
        <v>2854</v>
      </c>
      <c r="B570" t="s">
        <v>2855</v>
      </c>
      <c r="C570" s="1" t="str">
        <f t="shared" si="89"/>
        <v>21:0401</v>
      </c>
      <c r="D570" s="1" t="str">
        <f t="shared" si="96"/>
        <v>21:0134</v>
      </c>
      <c r="E570" t="s">
        <v>2856</v>
      </c>
      <c r="F570" t="s">
        <v>2857</v>
      </c>
      <c r="H570">
        <v>57.305099599999998</v>
      </c>
      <c r="I570">
        <v>-108.280233</v>
      </c>
      <c r="J570" s="1" t="str">
        <f t="shared" si="97"/>
        <v>NGR lake sediment grab sample</v>
      </c>
      <c r="K570" s="1" t="str">
        <f t="shared" si="98"/>
        <v>&lt;177 micron (NGR)</v>
      </c>
      <c r="L570">
        <v>30</v>
      </c>
      <c r="M570" t="s">
        <v>46</v>
      </c>
      <c r="N570">
        <v>569</v>
      </c>
      <c r="O570" t="s">
        <v>239</v>
      </c>
      <c r="P570" t="s">
        <v>50</v>
      </c>
      <c r="Q570" t="s">
        <v>33</v>
      </c>
      <c r="R570" t="s">
        <v>180</v>
      </c>
      <c r="S570" t="s">
        <v>72</v>
      </c>
      <c r="T570" t="s">
        <v>36</v>
      </c>
      <c r="U570" t="s">
        <v>1722</v>
      </c>
      <c r="V570" t="s">
        <v>831</v>
      </c>
      <c r="W570" t="s">
        <v>39</v>
      </c>
      <c r="X570" t="s">
        <v>49</v>
      </c>
      <c r="Y570" t="s">
        <v>71</v>
      </c>
      <c r="Z570" t="s">
        <v>2858</v>
      </c>
    </row>
    <row r="571" spans="1:26" x14ac:dyDescent="0.3">
      <c r="A571" t="s">
        <v>2859</v>
      </c>
      <c r="B571" t="s">
        <v>2860</v>
      </c>
      <c r="C571" s="1" t="str">
        <f t="shared" si="89"/>
        <v>21:0401</v>
      </c>
      <c r="D571" s="1" t="str">
        <f t="shared" si="96"/>
        <v>21:0134</v>
      </c>
      <c r="E571" t="s">
        <v>2861</v>
      </c>
      <c r="F571" t="s">
        <v>2862</v>
      </c>
      <c r="H571">
        <v>57.307534199999999</v>
      </c>
      <c r="I571">
        <v>-108.236941</v>
      </c>
      <c r="J571" s="1" t="str">
        <f t="shared" si="97"/>
        <v>NGR lake sediment grab sample</v>
      </c>
      <c r="K571" s="1" t="str">
        <f t="shared" si="98"/>
        <v>&lt;177 micron (NGR)</v>
      </c>
      <c r="L571">
        <v>30</v>
      </c>
      <c r="M571" t="s">
        <v>59</v>
      </c>
      <c r="N571">
        <v>570</v>
      </c>
      <c r="O571" t="s">
        <v>286</v>
      </c>
      <c r="P571" t="s">
        <v>192</v>
      </c>
      <c r="Q571" t="s">
        <v>33</v>
      </c>
      <c r="R571" t="s">
        <v>140</v>
      </c>
      <c r="S571" t="s">
        <v>72</v>
      </c>
      <c r="T571" t="s">
        <v>36</v>
      </c>
      <c r="U571" t="s">
        <v>1727</v>
      </c>
      <c r="V571" t="s">
        <v>980</v>
      </c>
      <c r="W571" t="s">
        <v>39</v>
      </c>
      <c r="X571" t="s">
        <v>49</v>
      </c>
      <c r="Y571" t="s">
        <v>280</v>
      </c>
      <c r="Z571" t="s">
        <v>2796</v>
      </c>
    </row>
    <row r="572" spans="1:26" x14ac:dyDescent="0.3">
      <c r="A572" t="s">
        <v>2863</v>
      </c>
      <c r="B572" t="s">
        <v>2864</v>
      </c>
      <c r="C572" s="1" t="str">
        <f t="shared" si="89"/>
        <v>21:0401</v>
      </c>
      <c r="D572" s="1" t="str">
        <f t="shared" si="96"/>
        <v>21:0134</v>
      </c>
      <c r="E572" t="s">
        <v>2865</v>
      </c>
      <c r="F572" t="s">
        <v>2866</v>
      </c>
      <c r="H572">
        <v>57.305481200000003</v>
      </c>
      <c r="I572">
        <v>-108.1681447</v>
      </c>
      <c r="J572" s="1" t="str">
        <f t="shared" si="97"/>
        <v>NGR lake sediment grab sample</v>
      </c>
      <c r="K572" s="1" t="str">
        <f t="shared" si="98"/>
        <v>&lt;177 micron (NGR)</v>
      </c>
      <c r="L572">
        <v>30</v>
      </c>
      <c r="M572" t="s">
        <v>70</v>
      </c>
      <c r="N572">
        <v>571</v>
      </c>
      <c r="O572" t="s">
        <v>768</v>
      </c>
      <c r="P572" t="s">
        <v>140</v>
      </c>
      <c r="Q572" t="s">
        <v>33</v>
      </c>
      <c r="R572" t="s">
        <v>62</v>
      </c>
      <c r="S572" t="s">
        <v>73</v>
      </c>
      <c r="T572" t="s">
        <v>36</v>
      </c>
      <c r="U572" t="s">
        <v>63</v>
      </c>
      <c r="V572" t="s">
        <v>619</v>
      </c>
      <c r="W572" t="s">
        <v>39</v>
      </c>
      <c r="X572" t="s">
        <v>33</v>
      </c>
      <c r="Y572" t="s">
        <v>53</v>
      </c>
      <c r="Z572" t="s">
        <v>143</v>
      </c>
    </row>
    <row r="573" spans="1:26" x14ac:dyDescent="0.3">
      <c r="A573" t="s">
        <v>2867</v>
      </c>
      <c r="B573" t="s">
        <v>2868</v>
      </c>
      <c r="C573" s="1" t="str">
        <f t="shared" si="89"/>
        <v>21:0401</v>
      </c>
      <c r="D573" s="1" t="str">
        <f t="shared" si="96"/>
        <v>21:0134</v>
      </c>
      <c r="E573" t="s">
        <v>2869</v>
      </c>
      <c r="F573" t="s">
        <v>2870</v>
      </c>
      <c r="H573">
        <v>57.292899400000003</v>
      </c>
      <c r="I573">
        <v>-108.1797536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30</v>
      </c>
      <c r="M573" t="s">
        <v>82</v>
      </c>
      <c r="N573">
        <v>572</v>
      </c>
      <c r="O573" t="s">
        <v>852</v>
      </c>
      <c r="P573" t="s">
        <v>50</v>
      </c>
      <c r="Q573" t="s">
        <v>33</v>
      </c>
      <c r="R573" t="s">
        <v>35</v>
      </c>
      <c r="S573" t="s">
        <v>140</v>
      </c>
      <c r="T573" t="s">
        <v>36</v>
      </c>
      <c r="U573" t="s">
        <v>418</v>
      </c>
      <c r="V573" t="s">
        <v>1300</v>
      </c>
      <c r="W573" t="s">
        <v>39</v>
      </c>
      <c r="X573" t="s">
        <v>33</v>
      </c>
      <c r="Y573" t="s">
        <v>53</v>
      </c>
      <c r="Z573" t="s">
        <v>1595</v>
      </c>
    </row>
    <row r="574" spans="1:26" x14ac:dyDescent="0.3">
      <c r="A574" t="s">
        <v>2871</v>
      </c>
      <c r="B574" t="s">
        <v>2872</v>
      </c>
      <c r="C574" s="1" t="str">
        <f t="shared" si="89"/>
        <v>21:0401</v>
      </c>
      <c r="D574" s="1" t="str">
        <f t="shared" si="96"/>
        <v>21:0134</v>
      </c>
      <c r="E574" t="s">
        <v>2873</v>
      </c>
      <c r="F574" t="s">
        <v>2874</v>
      </c>
      <c r="H574">
        <v>57.272679500000002</v>
      </c>
      <c r="I574">
        <v>-108.12118890000001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30</v>
      </c>
      <c r="M574" t="s">
        <v>91</v>
      </c>
      <c r="N574">
        <v>573</v>
      </c>
      <c r="O574" t="s">
        <v>586</v>
      </c>
      <c r="P574" t="s">
        <v>50</v>
      </c>
      <c r="Q574" t="s">
        <v>33</v>
      </c>
      <c r="R574" t="s">
        <v>73</v>
      </c>
      <c r="S574" t="s">
        <v>50</v>
      </c>
      <c r="T574" t="s">
        <v>36</v>
      </c>
      <c r="U574" t="s">
        <v>1004</v>
      </c>
      <c r="V574" t="s">
        <v>1407</v>
      </c>
      <c r="W574" t="s">
        <v>39</v>
      </c>
      <c r="X574" t="s">
        <v>33</v>
      </c>
      <c r="Y574" t="s">
        <v>48</v>
      </c>
      <c r="Z574" t="s">
        <v>2875</v>
      </c>
    </row>
    <row r="575" spans="1:26" x14ac:dyDescent="0.3">
      <c r="A575" t="s">
        <v>2876</v>
      </c>
      <c r="B575" t="s">
        <v>2877</v>
      </c>
      <c r="C575" s="1" t="str">
        <f t="shared" si="89"/>
        <v>21:0401</v>
      </c>
      <c r="D575" s="1" t="str">
        <f t="shared" si="96"/>
        <v>21:0134</v>
      </c>
      <c r="E575" t="s">
        <v>2878</v>
      </c>
      <c r="F575" t="s">
        <v>2879</v>
      </c>
      <c r="H575">
        <v>57.282966299999998</v>
      </c>
      <c r="I575">
        <v>-108.0420812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30</v>
      </c>
      <c r="M575" t="s">
        <v>100</v>
      </c>
      <c r="N575">
        <v>574</v>
      </c>
      <c r="O575" t="s">
        <v>586</v>
      </c>
      <c r="P575" t="s">
        <v>48</v>
      </c>
      <c r="Q575" t="s">
        <v>33</v>
      </c>
      <c r="R575" t="s">
        <v>72</v>
      </c>
      <c r="S575" t="s">
        <v>140</v>
      </c>
      <c r="T575" t="s">
        <v>36</v>
      </c>
      <c r="U575" t="s">
        <v>664</v>
      </c>
      <c r="V575" t="s">
        <v>2880</v>
      </c>
      <c r="W575" t="s">
        <v>173</v>
      </c>
      <c r="X575" t="s">
        <v>33</v>
      </c>
      <c r="Y575" t="s">
        <v>119</v>
      </c>
      <c r="Z575" t="s">
        <v>326</v>
      </c>
    </row>
    <row r="576" spans="1:26" x14ac:dyDescent="0.3">
      <c r="A576" t="s">
        <v>2881</v>
      </c>
      <c r="B576" t="s">
        <v>2882</v>
      </c>
      <c r="C576" s="1" t="str">
        <f t="shared" si="89"/>
        <v>21:0401</v>
      </c>
      <c r="D576" s="1" t="str">
        <f t="shared" si="96"/>
        <v>21:0134</v>
      </c>
      <c r="E576" t="s">
        <v>2883</v>
      </c>
      <c r="F576" t="s">
        <v>2884</v>
      </c>
      <c r="H576">
        <v>57.285505700000002</v>
      </c>
      <c r="I576">
        <v>-108.0187061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30</v>
      </c>
      <c r="M576" t="s">
        <v>109</v>
      </c>
      <c r="N576">
        <v>575</v>
      </c>
      <c r="O576" t="s">
        <v>369</v>
      </c>
      <c r="P576" t="s">
        <v>48</v>
      </c>
      <c r="Q576" t="s">
        <v>33</v>
      </c>
      <c r="R576" t="s">
        <v>73</v>
      </c>
      <c r="S576" t="s">
        <v>73</v>
      </c>
      <c r="T576" t="s">
        <v>287</v>
      </c>
      <c r="U576" t="s">
        <v>150</v>
      </c>
      <c r="V576" t="s">
        <v>722</v>
      </c>
      <c r="W576" t="s">
        <v>39</v>
      </c>
      <c r="X576" t="s">
        <v>33</v>
      </c>
      <c r="Y576" t="s">
        <v>48</v>
      </c>
      <c r="Z576" t="s">
        <v>2885</v>
      </c>
    </row>
    <row r="577" spans="1:26" x14ac:dyDescent="0.3">
      <c r="A577" t="s">
        <v>2886</v>
      </c>
      <c r="B577" t="s">
        <v>2887</v>
      </c>
      <c r="C577" s="1" t="str">
        <f t="shared" si="89"/>
        <v>21:0401</v>
      </c>
      <c r="D577" s="1" t="str">
        <f t="shared" si="96"/>
        <v>21:0134</v>
      </c>
      <c r="E577" t="s">
        <v>2888</v>
      </c>
      <c r="F577" t="s">
        <v>2889</v>
      </c>
      <c r="H577">
        <v>57.2517602</v>
      </c>
      <c r="I577">
        <v>-108.0766065</v>
      </c>
      <c r="J577" s="1" t="str">
        <f t="shared" si="97"/>
        <v>NGR lake sediment grab sample</v>
      </c>
      <c r="K577" s="1" t="str">
        <f t="shared" si="98"/>
        <v>&lt;177 micron (NGR)</v>
      </c>
      <c r="L577">
        <v>30</v>
      </c>
      <c r="M577" t="s">
        <v>118</v>
      </c>
      <c r="N577">
        <v>576</v>
      </c>
      <c r="O577" t="s">
        <v>664</v>
      </c>
      <c r="P577" t="s">
        <v>32</v>
      </c>
      <c r="Q577" t="s">
        <v>33</v>
      </c>
      <c r="R577" t="s">
        <v>62</v>
      </c>
      <c r="S577" t="s">
        <v>32</v>
      </c>
      <c r="T577" t="s">
        <v>36</v>
      </c>
      <c r="U577" t="s">
        <v>2658</v>
      </c>
      <c r="V577" t="s">
        <v>2324</v>
      </c>
      <c r="W577" t="s">
        <v>49</v>
      </c>
      <c r="X577" t="s">
        <v>33</v>
      </c>
      <c r="Y577" t="s">
        <v>193</v>
      </c>
      <c r="Z577" t="s">
        <v>854</v>
      </c>
    </row>
    <row r="578" spans="1:26" x14ac:dyDescent="0.3">
      <c r="A578" t="s">
        <v>2890</v>
      </c>
      <c r="B578" t="s">
        <v>2891</v>
      </c>
      <c r="C578" s="1" t="str">
        <f t="shared" ref="C578:C641" si="99">HYPERLINK("http://geochem.nrcan.gc.ca/cdogs/content/bdl/bdl210401_e.htm", "21:0401")</f>
        <v>21:0401</v>
      </c>
      <c r="D578" s="1" t="str">
        <f t="shared" si="96"/>
        <v>21:0134</v>
      </c>
      <c r="E578" t="s">
        <v>2892</v>
      </c>
      <c r="F578" t="s">
        <v>2893</v>
      </c>
      <c r="H578">
        <v>57.256817099999999</v>
      </c>
      <c r="I578">
        <v>-108.12121689999999</v>
      </c>
      <c r="J578" s="1" t="str">
        <f t="shared" si="97"/>
        <v>NGR lake sediment grab sample</v>
      </c>
      <c r="K578" s="1" t="str">
        <f t="shared" si="98"/>
        <v>&lt;177 micron (NGR)</v>
      </c>
      <c r="L578">
        <v>30</v>
      </c>
      <c r="M578" t="s">
        <v>128</v>
      </c>
      <c r="N578">
        <v>577</v>
      </c>
      <c r="O578" t="s">
        <v>286</v>
      </c>
      <c r="P578" t="s">
        <v>140</v>
      </c>
      <c r="Q578" t="s">
        <v>33</v>
      </c>
      <c r="R578" t="s">
        <v>62</v>
      </c>
      <c r="S578" t="s">
        <v>140</v>
      </c>
      <c r="T578" t="s">
        <v>36</v>
      </c>
      <c r="U578" t="s">
        <v>607</v>
      </c>
      <c r="V578" t="s">
        <v>614</v>
      </c>
      <c r="W578" t="s">
        <v>39</v>
      </c>
      <c r="X578" t="s">
        <v>33</v>
      </c>
      <c r="Y578" t="s">
        <v>48</v>
      </c>
      <c r="Z578" t="s">
        <v>1314</v>
      </c>
    </row>
    <row r="579" spans="1:26" x14ac:dyDescent="0.3">
      <c r="A579" t="s">
        <v>2894</v>
      </c>
      <c r="B579" t="s">
        <v>2895</v>
      </c>
      <c r="C579" s="1" t="str">
        <f t="shared" si="99"/>
        <v>21:0401</v>
      </c>
      <c r="D579" s="1" t="str">
        <f t="shared" si="96"/>
        <v>21:0134</v>
      </c>
      <c r="E579" t="s">
        <v>2896</v>
      </c>
      <c r="F579" t="s">
        <v>2897</v>
      </c>
      <c r="H579">
        <v>57.259822800000002</v>
      </c>
      <c r="I579">
        <v>-108.1844237</v>
      </c>
      <c r="J579" s="1" t="str">
        <f t="shared" si="97"/>
        <v>NGR lake sediment grab sample</v>
      </c>
      <c r="K579" s="1" t="str">
        <f t="shared" si="98"/>
        <v>&lt;177 micron (NGR)</v>
      </c>
      <c r="L579">
        <v>30</v>
      </c>
      <c r="M579" t="s">
        <v>138</v>
      </c>
      <c r="N579">
        <v>578</v>
      </c>
      <c r="O579" t="s">
        <v>119</v>
      </c>
      <c r="P579" t="s">
        <v>140</v>
      </c>
      <c r="Q579" t="s">
        <v>33</v>
      </c>
      <c r="R579" t="s">
        <v>49</v>
      </c>
      <c r="S579" t="s">
        <v>72</v>
      </c>
      <c r="T579" t="s">
        <v>36</v>
      </c>
      <c r="U579" t="s">
        <v>255</v>
      </c>
      <c r="V579" t="s">
        <v>142</v>
      </c>
      <c r="W579" t="s">
        <v>39</v>
      </c>
      <c r="X579" t="s">
        <v>33</v>
      </c>
      <c r="Y579" t="s">
        <v>48</v>
      </c>
      <c r="Z579" t="s">
        <v>740</v>
      </c>
    </row>
    <row r="580" spans="1:26" x14ac:dyDescent="0.3">
      <c r="A580" t="s">
        <v>2898</v>
      </c>
      <c r="B580" t="s">
        <v>2899</v>
      </c>
      <c r="C580" s="1" t="str">
        <f t="shared" si="99"/>
        <v>21:0401</v>
      </c>
      <c r="D580" s="1" t="str">
        <f t="shared" si="96"/>
        <v>21:0134</v>
      </c>
      <c r="E580" t="s">
        <v>2900</v>
      </c>
      <c r="F580" t="s">
        <v>2901</v>
      </c>
      <c r="H580">
        <v>57.277013400000001</v>
      </c>
      <c r="I580">
        <v>-108.2234826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30</v>
      </c>
      <c r="M580" t="s">
        <v>170</v>
      </c>
      <c r="N580">
        <v>579</v>
      </c>
      <c r="O580" t="s">
        <v>586</v>
      </c>
      <c r="P580" t="s">
        <v>140</v>
      </c>
      <c r="Q580" t="s">
        <v>33</v>
      </c>
      <c r="R580" t="s">
        <v>35</v>
      </c>
      <c r="S580" t="s">
        <v>72</v>
      </c>
      <c r="T580" t="s">
        <v>36</v>
      </c>
      <c r="U580" t="s">
        <v>130</v>
      </c>
      <c r="V580" t="s">
        <v>227</v>
      </c>
      <c r="W580" t="s">
        <v>39</v>
      </c>
      <c r="X580" t="s">
        <v>33</v>
      </c>
      <c r="Y580" t="s">
        <v>122</v>
      </c>
      <c r="Z580" t="s">
        <v>2715</v>
      </c>
    </row>
    <row r="581" spans="1:26" x14ac:dyDescent="0.3">
      <c r="A581" t="s">
        <v>2902</v>
      </c>
      <c r="B581" t="s">
        <v>2903</v>
      </c>
      <c r="C581" s="1" t="str">
        <f t="shared" si="99"/>
        <v>21:0401</v>
      </c>
      <c r="D581" s="1" t="str">
        <f t="shared" si="96"/>
        <v>21:0134</v>
      </c>
      <c r="E581" t="s">
        <v>2904</v>
      </c>
      <c r="F581" t="s">
        <v>2905</v>
      </c>
      <c r="H581">
        <v>57.249830000000003</v>
      </c>
      <c r="I581">
        <v>-108.2289115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179</v>
      </c>
      <c r="N581">
        <v>580</v>
      </c>
      <c r="O581" t="s">
        <v>308</v>
      </c>
      <c r="P581" t="s">
        <v>192</v>
      </c>
      <c r="Q581" t="s">
        <v>33</v>
      </c>
      <c r="R581" t="s">
        <v>35</v>
      </c>
      <c r="S581" t="s">
        <v>192</v>
      </c>
      <c r="T581" t="s">
        <v>36</v>
      </c>
      <c r="U581" t="s">
        <v>1368</v>
      </c>
      <c r="V581" t="s">
        <v>32</v>
      </c>
      <c r="W581" t="s">
        <v>39</v>
      </c>
      <c r="X581" t="s">
        <v>33</v>
      </c>
      <c r="Y581" t="s">
        <v>865</v>
      </c>
      <c r="Z581" t="s">
        <v>2243</v>
      </c>
    </row>
    <row r="582" spans="1:26" x14ac:dyDescent="0.3">
      <c r="A582" t="s">
        <v>2906</v>
      </c>
      <c r="B582" t="s">
        <v>2907</v>
      </c>
      <c r="C582" s="1" t="str">
        <f t="shared" si="99"/>
        <v>21:0401</v>
      </c>
      <c r="D582" s="1" t="str">
        <f t="shared" si="96"/>
        <v>21:0134</v>
      </c>
      <c r="E582" t="s">
        <v>2908</v>
      </c>
      <c r="F582" t="s">
        <v>2909</v>
      </c>
      <c r="H582">
        <v>57.2488259</v>
      </c>
      <c r="I582">
        <v>-108.2725277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188</v>
      </c>
      <c r="N582">
        <v>581</v>
      </c>
      <c r="O582" t="s">
        <v>492</v>
      </c>
      <c r="P582" t="s">
        <v>192</v>
      </c>
      <c r="Q582" t="s">
        <v>33</v>
      </c>
      <c r="R582" t="s">
        <v>140</v>
      </c>
      <c r="S582" t="s">
        <v>122</v>
      </c>
      <c r="T582" t="s">
        <v>36</v>
      </c>
      <c r="U582" t="s">
        <v>203</v>
      </c>
      <c r="V582" t="s">
        <v>391</v>
      </c>
      <c r="W582" t="s">
        <v>173</v>
      </c>
      <c r="X582" t="s">
        <v>33</v>
      </c>
      <c r="Y582" t="s">
        <v>2437</v>
      </c>
      <c r="Z582" t="s">
        <v>2243</v>
      </c>
    </row>
    <row r="583" spans="1:26" x14ac:dyDescent="0.3">
      <c r="A583" t="s">
        <v>2910</v>
      </c>
      <c r="B583" t="s">
        <v>2911</v>
      </c>
      <c r="C583" s="1" t="str">
        <f t="shared" si="99"/>
        <v>21:0401</v>
      </c>
      <c r="D583" s="1" t="str">
        <f t="shared" si="96"/>
        <v>21:0134</v>
      </c>
      <c r="E583" t="s">
        <v>2912</v>
      </c>
      <c r="F583" t="s">
        <v>2913</v>
      </c>
      <c r="H583">
        <v>57.271169499999999</v>
      </c>
      <c r="I583">
        <v>-108.2908663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209</v>
      </c>
      <c r="N583">
        <v>582</v>
      </c>
      <c r="O583" t="s">
        <v>410</v>
      </c>
      <c r="P583" t="s">
        <v>72</v>
      </c>
      <c r="Q583" t="s">
        <v>33</v>
      </c>
      <c r="R583" t="s">
        <v>73</v>
      </c>
      <c r="S583" t="s">
        <v>73</v>
      </c>
      <c r="T583" t="s">
        <v>36</v>
      </c>
      <c r="U583" t="s">
        <v>51</v>
      </c>
      <c r="V583" t="s">
        <v>980</v>
      </c>
      <c r="W583" t="s">
        <v>39</v>
      </c>
      <c r="X583" t="s">
        <v>33</v>
      </c>
      <c r="Y583" t="s">
        <v>76</v>
      </c>
      <c r="Z583" t="s">
        <v>559</v>
      </c>
    </row>
    <row r="584" spans="1:26" x14ac:dyDescent="0.3">
      <c r="A584" t="s">
        <v>2914</v>
      </c>
      <c r="B584" t="s">
        <v>2915</v>
      </c>
      <c r="C584" s="1" t="str">
        <f t="shared" si="99"/>
        <v>21:0401</v>
      </c>
      <c r="D584" s="1" t="str">
        <f t="shared" si="96"/>
        <v>21:0134</v>
      </c>
      <c r="E584" t="s">
        <v>2916</v>
      </c>
      <c r="F584" t="s">
        <v>2917</v>
      </c>
      <c r="H584">
        <v>57.257560099999999</v>
      </c>
      <c r="I584">
        <v>-108.3407564</v>
      </c>
      <c r="J584" s="1" t="str">
        <f t="shared" si="97"/>
        <v>NGR lake sediment grab sample</v>
      </c>
      <c r="K584" s="1" t="str">
        <f t="shared" si="98"/>
        <v>&lt;177 micron (NGR)</v>
      </c>
      <c r="L584">
        <v>30</v>
      </c>
      <c r="M584" t="s">
        <v>218</v>
      </c>
      <c r="N584">
        <v>583</v>
      </c>
      <c r="O584" t="s">
        <v>376</v>
      </c>
      <c r="P584" t="s">
        <v>34</v>
      </c>
      <c r="Q584" t="s">
        <v>73</v>
      </c>
      <c r="R584" t="s">
        <v>35</v>
      </c>
      <c r="S584" t="s">
        <v>35</v>
      </c>
      <c r="T584" t="s">
        <v>36</v>
      </c>
      <c r="U584" t="s">
        <v>1727</v>
      </c>
      <c r="V584" t="s">
        <v>317</v>
      </c>
      <c r="W584" t="s">
        <v>39</v>
      </c>
      <c r="X584" t="s">
        <v>33</v>
      </c>
      <c r="Y584" t="s">
        <v>71</v>
      </c>
      <c r="Z584" t="s">
        <v>2778</v>
      </c>
    </row>
    <row r="585" spans="1:26" x14ac:dyDescent="0.3">
      <c r="A585" t="s">
        <v>2918</v>
      </c>
      <c r="B585" t="s">
        <v>2919</v>
      </c>
      <c r="C585" s="1" t="str">
        <f t="shared" si="99"/>
        <v>21:0401</v>
      </c>
      <c r="D585" s="1" t="str">
        <f t="shared" si="96"/>
        <v>21:0134</v>
      </c>
      <c r="E585" t="s">
        <v>2920</v>
      </c>
      <c r="F585" t="s">
        <v>2921</v>
      </c>
      <c r="H585">
        <v>57.227341099999997</v>
      </c>
      <c r="I585">
        <v>-108.4114034</v>
      </c>
      <c r="J585" s="1" t="str">
        <f t="shared" si="97"/>
        <v>NGR lake sediment grab sample</v>
      </c>
      <c r="K585" s="1" t="str">
        <f t="shared" si="98"/>
        <v>&lt;177 micron (NGR)</v>
      </c>
      <c r="L585">
        <v>31</v>
      </c>
      <c r="M585" t="s">
        <v>30</v>
      </c>
      <c r="N585">
        <v>584</v>
      </c>
      <c r="O585" t="s">
        <v>47</v>
      </c>
      <c r="P585" t="s">
        <v>48</v>
      </c>
      <c r="Q585" t="s">
        <v>33</v>
      </c>
      <c r="R585" t="s">
        <v>72</v>
      </c>
      <c r="S585" t="s">
        <v>35</v>
      </c>
      <c r="T585" t="s">
        <v>36</v>
      </c>
      <c r="U585" t="s">
        <v>1059</v>
      </c>
      <c r="V585" t="s">
        <v>294</v>
      </c>
      <c r="W585" t="s">
        <v>39</v>
      </c>
      <c r="X585" t="s">
        <v>33</v>
      </c>
      <c r="Y585" t="s">
        <v>280</v>
      </c>
      <c r="Z585" t="s">
        <v>2042</v>
      </c>
    </row>
    <row r="586" spans="1:26" x14ac:dyDescent="0.3">
      <c r="A586" t="s">
        <v>2922</v>
      </c>
      <c r="B586" t="s">
        <v>2923</v>
      </c>
      <c r="C586" s="1" t="str">
        <f t="shared" si="99"/>
        <v>21:0401</v>
      </c>
      <c r="D586" s="1" t="str">
        <f t="shared" si="96"/>
        <v>21:0134</v>
      </c>
      <c r="E586" t="s">
        <v>2924</v>
      </c>
      <c r="F586" t="s">
        <v>2925</v>
      </c>
      <c r="H586">
        <v>57.222934299999999</v>
      </c>
      <c r="I586">
        <v>-108.3990708</v>
      </c>
      <c r="J586" s="1" t="str">
        <f t="shared" si="97"/>
        <v>NGR lake sediment grab sample</v>
      </c>
      <c r="K586" s="1" t="str">
        <f t="shared" si="98"/>
        <v>&lt;177 micron (NGR)</v>
      </c>
      <c r="L586">
        <v>31</v>
      </c>
      <c r="M586" t="s">
        <v>148</v>
      </c>
      <c r="N586">
        <v>585</v>
      </c>
      <c r="O586" t="s">
        <v>586</v>
      </c>
      <c r="P586" t="s">
        <v>559</v>
      </c>
      <c r="Q586" t="s">
        <v>33</v>
      </c>
      <c r="R586" t="s">
        <v>35</v>
      </c>
      <c r="S586" t="s">
        <v>50</v>
      </c>
      <c r="T586" t="s">
        <v>36</v>
      </c>
      <c r="U586" t="s">
        <v>711</v>
      </c>
      <c r="V586" t="s">
        <v>1369</v>
      </c>
      <c r="W586" t="s">
        <v>39</v>
      </c>
      <c r="X586" t="s">
        <v>33</v>
      </c>
      <c r="Y586" t="s">
        <v>152</v>
      </c>
      <c r="Z586" t="s">
        <v>77</v>
      </c>
    </row>
    <row r="587" spans="1:26" x14ac:dyDescent="0.3">
      <c r="A587" t="s">
        <v>2926</v>
      </c>
      <c r="B587" t="s">
        <v>2927</v>
      </c>
      <c r="C587" s="1" t="str">
        <f t="shared" si="99"/>
        <v>21:0401</v>
      </c>
      <c r="D587" s="1" t="str">
        <f t="shared" si="96"/>
        <v>21:0134</v>
      </c>
      <c r="E587" t="s">
        <v>2920</v>
      </c>
      <c r="F587" t="s">
        <v>2928</v>
      </c>
      <c r="H587">
        <v>57.227341099999997</v>
      </c>
      <c r="I587">
        <v>-108.4114034</v>
      </c>
      <c r="J587" s="1" t="str">
        <f t="shared" si="97"/>
        <v>NGR lake sediment grab sample</v>
      </c>
      <c r="K587" s="1" t="str">
        <f t="shared" si="98"/>
        <v>&lt;177 micron (NGR)</v>
      </c>
      <c r="L587">
        <v>31</v>
      </c>
      <c r="M587" t="s">
        <v>157</v>
      </c>
      <c r="N587">
        <v>586</v>
      </c>
      <c r="O587" t="s">
        <v>47</v>
      </c>
      <c r="P587" t="s">
        <v>48</v>
      </c>
      <c r="Q587" t="s">
        <v>33</v>
      </c>
      <c r="R587" t="s">
        <v>72</v>
      </c>
      <c r="S587" t="s">
        <v>72</v>
      </c>
      <c r="T587" t="s">
        <v>287</v>
      </c>
      <c r="U587" t="s">
        <v>486</v>
      </c>
      <c r="V587" t="s">
        <v>614</v>
      </c>
      <c r="W587" t="s">
        <v>39</v>
      </c>
      <c r="X587" t="s">
        <v>33</v>
      </c>
      <c r="Y587" t="s">
        <v>280</v>
      </c>
      <c r="Z587" t="s">
        <v>544</v>
      </c>
    </row>
    <row r="588" spans="1:26" x14ac:dyDescent="0.3">
      <c r="A588" t="s">
        <v>2929</v>
      </c>
      <c r="B588" t="s">
        <v>2930</v>
      </c>
      <c r="C588" s="1" t="str">
        <f t="shared" si="99"/>
        <v>21:0401</v>
      </c>
      <c r="D588" s="1" t="str">
        <f t="shared" si="96"/>
        <v>21:0134</v>
      </c>
      <c r="E588" t="s">
        <v>2920</v>
      </c>
      <c r="F588" t="s">
        <v>2931</v>
      </c>
      <c r="H588">
        <v>57.227341099999997</v>
      </c>
      <c r="I588">
        <v>-108.4114034</v>
      </c>
      <c r="J588" s="1" t="str">
        <f t="shared" si="97"/>
        <v>NGR lake sediment grab sample</v>
      </c>
      <c r="K588" s="1" t="str">
        <f t="shared" si="98"/>
        <v>&lt;177 micron (NGR)</v>
      </c>
      <c r="L588">
        <v>31</v>
      </c>
      <c r="M588" t="s">
        <v>164</v>
      </c>
      <c r="N588">
        <v>587</v>
      </c>
      <c r="O588" t="s">
        <v>202</v>
      </c>
      <c r="P588" t="s">
        <v>140</v>
      </c>
      <c r="Q588" t="s">
        <v>33</v>
      </c>
      <c r="R588" t="s">
        <v>73</v>
      </c>
      <c r="S588" t="s">
        <v>73</v>
      </c>
      <c r="T588" t="s">
        <v>36</v>
      </c>
      <c r="U588" t="s">
        <v>1059</v>
      </c>
      <c r="V588" t="s">
        <v>159</v>
      </c>
      <c r="W588" t="s">
        <v>39</v>
      </c>
      <c r="X588" t="s">
        <v>33</v>
      </c>
      <c r="Y588" t="s">
        <v>53</v>
      </c>
      <c r="Z588" t="s">
        <v>1075</v>
      </c>
    </row>
    <row r="589" spans="1:26" x14ac:dyDescent="0.3">
      <c r="A589" t="s">
        <v>2932</v>
      </c>
      <c r="B589" t="s">
        <v>2933</v>
      </c>
      <c r="C589" s="1" t="str">
        <f t="shared" si="99"/>
        <v>21:0401</v>
      </c>
      <c r="D589" s="1" t="str">
        <f t="shared" si="96"/>
        <v>21:0134</v>
      </c>
      <c r="E589" t="s">
        <v>2934</v>
      </c>
      <c r="F589" t="s">
        <v>2935</v>
      </c>
      <c r="H589">
        <v>57.200122499999999</v>
      </c>
      <c r="I589">
        <v>-108.48344969999999</v>
      </c>
      <c r="J589" s="1" t="str">
        <f t="shared" si="97"/>
        <v>NGR lake sediment grab sample</v>
      </c>
      <c r="K589" s="1" t="str">
        <f t="shared" si="98"/>
        <v>&lt;177 micron (NGR)</v>
      </c>
      <c r="L589">
        <v>31</v>
      </c>
      <c r="M589" t="s">
        <v>46</v>
      </c>
      <c r="N589">
        <v>588</v>
      </c>
      <c r="O589" t="s">
        <v>963</v>
      </c>
      <c r="P589" t="s">
        <v>61</v>
      </c>
      <c r="Q589" t="s">
        <v>33</v>
      </c>
      <c r="R589" t="s">
        <v>35</v>
      </c>
      <c r="S589" t="s">
        <v>180</v>
      </c>
      <c r="T589" t="s">
        <v>36</v>
      </c>
      <c r="U589" t="s">
        <v>1199</v>
      </c>
      <c r="V589" t="s">
        <v>347</v>
      </c>
      <c r="W589" t="s">
        <v>39</v>
      </c>
      <c r="X589" t="s">
        <v>33</v>
      </c>
      <c r="Y589" t="s">
        <v>1581</v>
      </c>
      <c r="Z589" t="s">
        <v>1987</v>
      </c>
    </row>
    <row r="590" spans="1:26" x14ac:dyDescent="0.3">
      <c r="A590" t="s">
        <v>2936</v>
      </c>
      <c r="B590" t="s">
        <v>2937</v>
      </c>
      <c r="C590" s="1" t="str">
        <f t="shared" si="99"/>
        <v>21:0401</v>
      </c>
      <c r="D590" s="1" t="str">
        <f t="shared" si="96"/>
        <v>21:0134</v>
      </c>
      <c r="E590" t="s">
        <v>2938</v>
      </c>
      <c r="F590" t="s">
        <v>2939</v>
      </c>
      <c r="H590">
        <v>57.193111199999997</v>
      </c>
      <c r="I590">
        <v>-108.5303619</v>
      </c>
      <c r="J590" s="1" t="str">
        <f t="shared" si="97"/>
        <v>NGR lake sediment grab sample</v>
      </c>
      <c r="K590" s="1" t="str">
        <f t="shared" si="98"/>
        <v>&lt;177 micron (NGR)</v>
      </c>
      <c r="L590">
        <v>31</v>
      </c>
      <c r="M590" t="s">
        <v>59</v>
      </c>
      <c r="N590">
        <v>589</v>
      </c>
      <c r="O590" t="s">
        <v>509</v>
      </c>
      <c r="P590" t="s">
        <v>140</v>
      </c>
      <c r="Q590" t="s">
        <v>33</v>
      </c>
      <c r="R590" t="s">
        <v>72</v>
      </c>
      <c r="S590" t="s">
        <v>35</v>
      </c>
      <c r="T590" t="s">
        <v>36</v>
      </c>
      <c r="U590" t="s">
        <v>758</v>
      </c>
      <c r="V590" t="s">
        <v>432</v>
      </c>
      <c r="W590" t="s">
        <v>39</v>
      </c>
      <c r="X590" t="s">
        <v>33</v>
      </c>
      <c r="Y590" t="s">
        <v>152</v>
      </c>
      <c r="Z590" t="s">
        <v>1465</v>
      </c>
    </row>
    <row r="591" spans="1:26" x14ac:dyDescent="0.3">
      <c r="A591" t="s">
        <v>2940</v>
      </c>
      <c r="B591" t="s">
        <v>2941</v>
      </c>
      <c r="C591" s="1" t="str">
        <f t="shared" si="99"/>
        <v>21:0401</v>
      </c>
      <c r="D591" s="1" t="str">
        <f t="shared" si="96"/>
        <v>21:0134</v>
      </c>
      <c r="E591" t="s">
        <v>2942</v>
      </c>
      <c r="F591" t="s">
        <v>2943</v>
      </c>
      <c r="H591">
        <v>57.191603700000002</v>
      </c>
      <c r="I591">
        <v>-108.58725699999999</v>
      </c>
      <c r="J591" s="1" t="str">
        <f t="shared" si="97"/>
        <v>NGR lake sediment grab sample</v>
      </c>
      <c r="K591" s="1" t="str">
        <f t="shared" si="98"/>
        <v>&lt;177 micron (NGR)</v>
      </c>
      <c r="L591">
        <v>31</v>
      </c>
      <c r="M591" t="s">
        <v>70</v>
      </c>
      <c r="N591">
        <v>590</v>
      </c>
      <c r="O591" t="s">
        <v>200</v>
      </c>
      <c r="P591" t="s">
        <v>129</v>
      </c>
      <c r="Q591" t="s">
        <v>33</v>
      </c>
      <c r="R591" t="s">
        <v>48</v>
      </c>
      <c r="S591" t="s">
        <v>48</v>
      </c>
      <c r="T591" t="s">
        <v>36</v>
      </c>
      <c r="U591" t="s">
        <v>1120</v>
      </c>
      <c r="V591" t="s">
        <v>2944</v>
      </c>
      <c r="W591" t="s">
        <v>39</v>
      </c>
      <c r="X591" t="s">
        <v>33</v>
      </c>
      <c r="Y591" t="s">
        <v>211</v>
      </c>
      <c r="Z591" t="s">
        <v>960</v>
      </c>
    </row>
    <row r="592" spans="1:26" x14ac:dyDescent="0.3">
      <c r="A592" t="s">
        <v>2945</v>
      </c>
      <c r="B592" t="s">
        <v>2946</v>
      </c>
      <c r="C592" s="1" t="str">
        <f t="shared" si="99"/>
        <v>21:0401</v>
      </c>
      <c r="D592" s="1" t="str">
        <f t="shared" si="96"/>
        <v>21:0134</v>
      </c>
      <c r="E592" t="s">
        <v>2947</v>
      </c>
      <c r="F592" t="s">
        <v>2948</v>
      </c>
      <c r="H592">
        <v>57.179830600000003</v>
      </c>
      <c r="I592">
        <v>-108.6820154</v>
      </c>
      <c r="J592" s="1" t="str">
        <f t="shared" si="97"/>
        <v>NGR lake sediment grab sample</v>
      </c>
      <c r="K592" s="1" t="str">
        <f t="shared" si="98"/>
        <v>&lt;177 micron (NGR)</v>
      </c>
      <c r="L592">
        <v>31</v>
      </c>
      <c r="M592" t="s">
        <v>82</v>
      </c>
      <c r="N592">
        <v>591</v>
      </c>
      <c r="O592" t="s">
        <v>549</v>
      </c>
      <c r="P592" t="s">
        <v>129</v>
      </c>
      <c r="Q592" t="s">
        <v>33</v>
      </c>
      <c r="R592" t="s">
        <v>122</v>
      </c>
      <c r="S592" t="s">
        <v>73</v>
      </c>
      <c r="T592" t="s">
        <v>36</v>
      </c>
      <c r="U592" t="s">
        <v>235</v>
      </c>
      <c r="V592" t="s">
        <v>129</v>
      </c>
      <c r="W592" t="s">
        <v>39</v>
      </c>
      <c r="X592" t="s">
        <v>33</v>
      </c>
      <c r="Y592" t="s">
        <v>326</v>
      </c>
      <c r="Z592" t="s">
        <v>2425</v>
      </c>
    </row>
    <row r="593" spans="1:26" x14ac:dyDescent="0.3">
      <c r="A593" t="s">
        <v>2949</v>
      </c>
      <c r="B593" t="s">
        <v>2950</v>
      </c>
      <c r="C593" s="1" t="str">
        <f t="shared" si="99"/>
        <v>21:0401</v>
      </c>
      <c r="D593" s="1" t="str">
        <f t="shared" si="96"/>
        <v>21:0134</v>
      </c>
      <c r="E593" t="s">
        <v>2951</v>
      </c>
      <c r="F593" t="s">
        <v>2952</v>
      </c>
      <c r="H593">
        <v>57.1780501</v>
      </c>
      <c r="I593">
        <v>-108.7813374</v>
      </c>
      <c r="J593" s="1" t="str">
        <f t="shared" si="97"/>
        <v>NGR lake sediment grab sample</v>
      </c>
      <c r="K593" s="1" t="str">
        <f t="shared" si="98"/>
        <v>&lt;177 micron (NGR)</v>
      </c>
      <c r="L593">
        <v>31</v>
      </c>
      <c r="M593" t="s">
        <v>91</v>
      </c>
      <c r="N593">
        <v>592</v>
      </c>
      <c r="O593" t="s">
        <v>278</v>
      </c>
      <c r="P593" t="s">
        <v>53</v>
      </c>
      <c r="Q593" t="s">
        <v>33</v>
      </c>
      <c r="R593" t="s">
        <v>32</v>
      </c>
      <c r="S593" t="s">
        <v>122</v>
      </c>
      <c r="T593" t="s">
        <v>36</v>
      </c>
      <c r="U593" t="s">
        <v>2953</v>
      </c>
      <c r="V593" t="s">
        <v>2954</v>
      </c>
      <c r="W593" t="s">
        <v>39</v>
      </c>
      <c r="X593" t="s">
        <v>33</v>
      </c>
      <c r="Y593" t="s">
        <v>71</v>
      </c>
      <c r="Z593" t="s">
        <v>481</v>
      </c>
    </row>
    <row r="594" spans="1:26" x14ac:dyDescent="0.3">
      <c r="A594" t="s">
        <v>2955</v>
      </c>
      <c r="B594" t="s">
        <v>2956</v>
      </c>
      <c r="C594" s="1" t="str">
        <f t="shared" si="99"/>
        <v>21:0401</v>
      </c>
      <c r="D594" s="1" t="str">
        <f t="shared" si="96"/>
        <v>21:0134</v>
      </c>
      <c r="E594" t="s">
        <v>2957</v>
      </c>
      <c r="F594" t="s">
        <v>2958</v>
      </c>
      <c r="H594">
        <v>57.1913026</v>
      </c>
      <c r="I594">
        <v>-108.8279797</v>
      </c>
      <c r="J594" s="1" t="str">
        <f t="shared" si="97"/>
        <v>NGR lake sediment grab sample</v>
      </c>
      <c r="K594" s="1" t="str">
        <f t="shared" si="98"/>
        <v>&lt;177 micron (NGR)</v>
      </c>
      <c r="L594">
        <v>31</v>
      </c>
      <c r="M594" t="s">
        <v>100</v>
      </c>
      <c r="N594">
        <v>593</v>
      </c>
      <c r="O594" t="s">
        <v>61</v>
      </c>
      <c r="P594" t="s">
        <v>72</v>
      </c>
      <c r="Q594" t="s">
        <v>33</v>
      </c>
      <c r="R594" t="s">
        <v>72</v>
      </c>
      <c r="S594" t="s">
        <v>49</v>
      </c>
      <c r="T594" t="s">
        <v>287</v>
      </c>
      <c r="U594" t="s">
        <v>152</v>
      </c>
      <c r="V594" t="s">
        <v>745</v>
      </c>
      <c r="W594" t="s">
        <v>39</v>
      </c>
      <c r="X594" t="s">
        <v>49</v>
      </c>
      <c r="Y594" t="s">
        <v>122</v>
      </c>
      <c r="Z594" t="s">
        <v>1541</v>
      </c>
    </row>
    <row r="595" spans="1:26" x14ac:dyDescent="0.3">
      <c r="A595" t="s">
        <v>2959</v>
      </c>
      <c r="B595" t="s">
        <v>2960</v>
      </c>
      <c r="C595" s="1" t="str">
        <f t="shared" si="99"/>
        <v>21:0401</v>
      </c>
      <c r="D595" s="1" t="str">
        <f t="shared" si="96"/>
        <v>21:0134</v>
      </c>
      <c r="E595" t="s">
        <v>2961</v>
      </c>
      <c r="F595" t="s">
        <v>2962</v>
      </c>
      <c r="H595">
        <v>57.217475700000001</v>
      </c>
      <c r="I595">
        <v>-108.88833959999999</v>
      </c>
      <c r="J595" s="1" t="str">
        <f t="shared" si="97"/>
        <v>NGR lake sediment grab sample</v>
      </c>
      <c r="K595" s="1" t="str">
        <f t="shared" si="98"/>
        <v>&lt;177 micron (NGR)</v>
      </c>
      <c r="L595">
        <v>31</v>
      </c>
      <c r="M595" t="s">
        <v>109</v>
      </c>
      <c r="N595">
        <v>594</v>
      </c>
      <c r="O595" t="s">
        <v>492</v>
      </c>
      <c r="P595" t="s">
        <v>53</v>
      </c>
      <c r="Q595" t="s">
        <v>73</v>
      </c>
      <c r="R595" t="s">
        <v>192</v>
      </c>
      <c r="S595" t="s">
        <v>346</v>
      </c>
      <c r="T595" t="s">
        <v>36</v>
      </c>
      <c r="U595" t="s">
        <v>101</v>
      </c>
      <c r="V595" t="s">
        <v>1968</v>
      </c>
      <c r="W595" t="s">
        <v>39</v>
      </c>
      <c r="X595" t="s">
        <v>49</v>
      </c>
      <c r="Y595" t="s">
        <v>326</v>
      </c>
      <c r="Z595" t="s">
        <v>1359</v>
      </c>
    </row>
    <row r="596" spans="1:26" x14ac:dyDescent="0.3">
      <c r="A596" t="s">
        <v>2963</v>
      </c>
      <c r="B596" t="s">
        <v>2964</v>
      </c>
      <c r="C596" s="1" t="str">
        <f t="shared" si="99"/>
        <v>21:0401</v>
      </c>
      <c r="D596" s="1" t="str">
        <f t="shared" si="96"/>
        <v>21:0134</v>
      </c>
      <c r="E596" t="s">
        <v>2965</v>
      </c>
      <c r="F596" t="s">
        <v>2966</v>
      </c>
      <c r="H596">
        <v>57.282726799999999</v>
      </c>
      <c r="I596">
        <v>-109.00355399999999</v>
      </c>
      <c r="J596" s="1" t="str">
        <f t="shared" si="97"/>
        <v>NGR lake sediment grab sample</v>
      </c>
      <c r="K596" s="1" t="str">
        <f t="shared" si="98"/>
        <v>&lt;177 micron (NGR)</v>
      </c>
      <c r="L596">
        <v>31</v>
      </c>
      <c r="M596" t="s">
        <v>118</v>
      </c>
      <c r="N596">
        <v>595</v>
      </c>
      <c r="O596" t="s">
        <v>83</v>
      </c>
      <c r="P596" t="s">
        <v>50</v>
      </c>
      <c r="Q596" t="s">
        <v>35</v>
      </c>
      <c r="R596" t="s">
        <v>49</v>
      </c>
      <c r="S596" t="s">
        <v>49</v>
      </c>
      <c r="T596" t="s">
        <v>36</v>
      </c>
      <c r="U596" t="s">
        <v>272</v>
      </c>
      <c r="V596" t="s">
        <v>797</v>
      </c>
      <c r="W596" t="s">
        <v>39</v>
      </c>
      <c r="X596" t="s">
        <v>49</v>
      </c>
      <c r="Y596" t="s">
        <v>76</v>
      </c>
      <c r="Z596" t="s">
        <v>735</v>
      </c>
    </row>
    <row r="597" spans="1:26" x14ac:dyDescent="0.3">
      <c r="A597" t="s">
        <v>2967</v>
      </c>
      <c r="B597" t="s">
        <v>2968</v>
      </c>
      <c r="C597" s="1" t="str">
        <f t="shared" si="99"/>
        <v>21:0401</v>
      </c>
      <c r="D597" s="1" t="str">
        <f t="shared" si="96"/>
        <v>21:0134</v>
      </c>
      <c r="E597" t="s">
        <v>2969</v>
      </c>
      <c r="F597" t="s">
        <v>2970</v>
      </c>
      <c r="H597">
        <v>57.252543299999999</v>
      </c>
      <c r="I597">
        <v>-108.97037229999999</v>
      </c>
      <c r="J597" s="1" t="str">
        <f t="shared" si="97"/>
        <v>NGR lake sediment grab sample</v>
      </c>
      <c r="K597" s="1" t="str">
        <f t="shared" si="98"/>
        <v>&lt;177 micron (NGR)</v>
      </c>
      <c r="L597">
        <v>31</v>
      </c>
      <c r="M597" t="s">
        <v>128</v>
      </c>
      <c r="N597">
        <v>596</v>
      </c>
      <c r="O597" t="s">
        <v>1179</v>
      </c>
      <c r="P597" t="s">
        <v>48</v>
      </c>
      <c r="Q597" t="s">
        <v>33</v>
      </c>
      <c r="R597" t="s">
        <v>180</v>
      </c>
      <c r="S597" t="s">
        <v>34</v>
      </c>
      <c r="T597" t="s">
        <v>36</v>
      </c>
      <c r="U597" t="s">
        <v>345</v>
      </c>
      <c r="V597" t="s">
        <v>773</v>
      </c>
      <c r="W597" t="s">
        <v>39</v>
      </c>
      <c r="X597" t="s">
        <v>33</v>
      </c>
      <c r="Y597" t="s">
        <v>326</v>
      </c>
      <c r="Z597" t="s">
        <v>143</v>
      </c>
    </row>
    <row r="598" spans="1:26" x14ac:dyDescent="0.3">
      <c r="A598" t="s">
        <v>2971</v>
      </c>
      <c r="B598" t="s">
        <v>2972</v>
      </c>
      <c r="C598" s="1" t="str">
        <f t="shared" si="99"/>
        <v>21:0401</v>
      </c>
      <c r="D598" s="1" t="str">
        <f>HYPERLINK("http://geochem.nrcan.gc.ca/cdogs/content/svy/svy_e.htm", "")</f>
        <v/>
      </c>
      <c r="G598" s="1" t="str">
        <f>HYPERLINK("http://geochem.nrcan.gc.ca/cdogs/content/cr_/cr_00033_e.htm", "33")</f>
        <v>33</v>
      </c>
      <c r="J598" t="s">
        <v>197</v>
      </c>
      <c r="K598" t="s">
        <v>198</v>
      </c>
      <c r="L598">
        <v>31</v>
      </c>
      <c r="M598" t="s">
        <v>199</v>
      </c>
      <c r="N598">
        <v>597</v>
      </c>
      <c r="O598" t="s">
        <v>852</v>
      </c>
      <c r="P598" t="s">
        <v>53</v>
      </c>
      <c r="Q598" t="s">
        <v>280</v>
      </c>
      <c r="R598" t="s">
        <v>34</v>
      </c>
      <c r="S598" t="s">
        <v>158</v>
      </c>
      <c r="T598" t="s">
        <v>36</v>
      </c>
      <c r="U598" t="s">
        <v>894</v>
      </c>
      <c r="V598" t="s">
        <v>419</v>
      </c>
      <c r="W598" t="s">
        <v>49</v>
      </c>
      <c r="X598" t="s">
        <v>33</v>
      </c>
      <c r="Y598" t="s">
        <v>152</v>
      </c>
      <c r="Z598" t="s">
        <v>2973</v>
      </c>
    </row>
    <row r="599" spans="1:26" x14ac:dyDescent="0.3">
      <c r="A599" t="s">
        <v>2974</v>
      </c>
      <c r="B599" t="s">
        <v>2975</v>
      </c>
      <c r="C599" s="1" t="str">
        <f t="shared" si="99"/>
        <v>21:0401</v>
      </c>
      <c r="D599" s="1" t="str">
        <f t="shared" ref="D599:D615" si="100">HYPERLINK("http://geochem.nrcan.gc.ca/cdogs/content/svy/svy210134_e.htm", "21:0134")</f>
        <v>21:0134</v>
      </c>
      <c r="E599" t="s">
        <v>2976</v>
      </c>
      <c r="F599" t="s">
        <v>2977</v>
      </c>
      <c r="H599">
        <v>57.223231300000002</v>
      </c>
      <c r="I599">
        <v>-108.9426946</v>
      </c>
      <c r="J599" s="1" t="str">
        <f t="shared" ref="J599:J615" si="101">HYPERLINK("http://geochem.nrcan.gc.ca/cdogs/content/kwd/kwd020027_e.htm", "NGR lake sediment grab sample")</f>
        <v>NGR lake sediment grab sample</v>
      </c>
      <c r="K599" s="1" t="str">
        <f t="shared" ref="K599:K615" si="102">HYPERLINK("http://geochem.nrcan.gc.ca/cdogs/content/kwd/kwd080006_e.htm", "&lt;177 micron (NGR)")</f>
        <v>&lt;177 micron (NGR)</v>
      </c>
      <c r="L599">
        <v>31</v>
      </c>
      <c r="M599" t="s">
        <v>138</v>
      </c>
      <c r="N599">
        <v>598</v>
      </c>
      <c r="O599" t="s">
        <v>201</v>
      </c>
      <c r="P599" t="s">
        <v>48</v>
      </c>
      <c r="Q599" t="s">
        <v>33</v>
      </c>
      <c r="R599" t="s">
        <v>50</v>
      </c>
      <c r="S599" t="s">
        <v>72</v>
      </c>
      <c r="T599" t="s">
        <v>36</v>
      </c>
      <c r="U599" t="s">
        <v>235</v>
      </c>
      <c r="V599" t="s">
        <v>517</v>
      </c>
      <c r="W599" t="s">
        <v>39</v>
      </c>
      <c r="X599" t="s">
        <v>49</v>
      </c>
      <c r="Y599" t="s">
        <v>53</v>
      </c>
      <c r="Z599" t="s">
        <v>2978</v>
      </c>
    </row>
    <row r="600" spans="1:26" x14ac:dyDescent="0.3">
      <c r="A600" t="s">
        <v>2979</v>
      </c>
      <c r="B600" t="s">
        <v>2980</v>
      </c>
      <c r="C600" s="1" t="str">
        <f t="shared" si="99"/>
        <v>21:0401</v>
      </c>
      <c r="D600" s="1" t="str">
        <f t="shared" si="100"/>
        <v>21:0134</v>
      </c>
      <c r="E600" t="s">
        <v>2981</v>
      </c>
      <c r="F600" t="s">
        <v>2982</v>
      </c>
      <c r="H600">
        <v>57.194920199999999</v>
      </c>
      <c r="I600">
        <v>-108.9151025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170</v>
      </c>
      <c r="N600">
        <v>599</v>
      </c>
      <c r="O600" t="s">
        <v>239</v>
      </c>
      <c r="P600" t="s">
        <v>50</v>
      </c>
      <c r="Q600" t="s">
        <v>33</v>
      </c>
      <c r="R600" t="s">
        <v>72</v>
      </c>
      <c r="S600" t="s">
        <v>73</v>
      </c>
      <c r="T600" t="s">
        <v>36</v>
      </c>
      <c r="U600" t="s">
        <v>823</v>
      </c>
      <c r="V600" t="s">
        <v>808</v>
      </c>
      <c r="W600" t="s">
        <v>39</v>
      </c>
      <c r="X600" t="s">
        <v>33</v>
      </c>
      <c r="Y600" t="s">
        <v>48</v>
      </c>
      <c r="Z600" t="s">
        <v>658</v>
      </c>
    </row>
    <row r="601" spans="1:26" x14ac:dyDescent="0.3">
      <c r="A601" t="s">
        <v>2983</v>
      </c>
      <c r="B601" t="s">
        <v>2984</v>
      </c>
      <c r="C601" s="1" t="str">
        <f t="shared" si="99"/>
        <v>21:0401</v>
      </c>
      <c r="D601" s="1" t="str">
        <f t="shared" si="100"/>
        <v>21:0134</v>
      </c>
      <c r="E601" t="s">
        <v>2985</v>
      </c>
      <c r="F601" t="s">
        <v>2986</v>
      </c>
      <c r="H601">
        <v>57.165999800000002</v>
      </c>
      <c r="I601">
        <v>-108.893872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179</v>
      </c>
      <c r="N601">
        <v>600</v>
      </c>
      <c r="O601" t="s">
        <v>254</v>
      </c>
      <c r="P601" t="s">
        <v>140</v>
      </c>
      <c r="Q601" t="s">
        <v>33</v>
      </c>
      <c r="R601" t="s">
        <v>50</v>
      </c>
      <c r="S601" t="s">
        <v>62</v>
      </c>
      <c r="T601" t="s">
        <v>36</v>
      </c>
      <c r="U601" t="s">
        <v>130</v>
      </c>
      <c r="V601" t="s">
        <v>73</v>
      </c>
      <c r="W601" t="s">
        <v>39</v>
      </c>
      <c r="X601" t="s">
        <v>33</v>
      </c>
      <c r="Y601" t="s">
        <v>248</v>
      </c>
      <c r="Z601" t="s">
        <v>640</v>
      </c>
    </row>
    <row r="602" spans="1:26" x14ac:dyDescent="0.3">
      <c r="A602" t="s">
        <v>2987</v>
      </c>
      <c r="B602" t="s">
        <v>2988</v>
      </c>
      <c r="C602" s="1" t="str">
        <f t="shared" si="99"/>
        <v>21:0401</v>
      </c>
      <c r="D602" s="1" t="str">
        <f t="shared" si="100"/>
        <v>21:0134</v>
      </c>
      <c r="E602" t="s">
        <v>2989</v>
      </c>
      <c r="F602" t="s">
        <v>2990</v>
      </c>
      <c r="H602">
        <v>57.165389599999997</v>
      </c>
      <c r="I602">
        <v>-108.8275811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188</v>
      </c>
      <c r="N602">
        <v>601</v>
      </c>
      <c r="O602" t="s">
        <v>1165</v>
      </c>
      <c r="P602" t="s">
        <v>140</v>
      </c>
      <c r="Q602" t="s">
        <v>33</v>
      </c>
      <c r="R602" t="s">
        <v>35</v>
      </c>
      <c r="S602" t="s">
        <v>35</v>
      </c>
      <c r="T602" t="s">
        <v>287</v>
      </c>
      <c r="U602" t="s">
        <v>235</v>
      </c>
      <c r="V602" t="s">
        <v>468</v>
      </c>
      <c r="W602" t="s">
        <v>39</v>
      </c>
      <c r="X602" t="s">
        <v>49</v>
      </c>
      <c r="Y602" t="s">
        <v>326</v>
      </c>
      <c r="Z602" t="s">
        <v>1711</v>
      </c>
    </row>
    <row r="603" spans="1:26" x14ac:dyDescent="0.3">
      <c r="A603" t="s">
        <v>2991</v>
      </c>
      <c r="B603" t="s">
        <v>2992</v>
      </c>
      <c r="C603" s="1" t="str">
        <f t="shared" si="99"/>
        <v>21:0401</v>
      </c>
      <c r="D603" s="1" t="str">
        <f t="shared" si="100"/>
        <v>21:0134</v>
      </c>
      <c r="E603" t="s">
        <v>2993</v>
      </c>
      <c r="F603" t="s">
        <v>2994</v>
      </c>
      <c r="H603">
        <v>57.168752300000001</v>
      </c>
      <c r="I603">
        <v>-108.729755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209</v>
      </c>
      <c r="N603">
        <v>602</v>
      </c>
      <c r="O603" t="s">
        <v>992</v>
      </c>
      <c r="P603" t="s">
        <v>192</v>
      </c>
      <c r="Q603" t="s">
        <v>33</v>
      </c>
      <c r="R603" t="s">
        <v>50</v>
      </c>
      <c r="S603" t="s">
        <v>180</v>
      </c>
      <c r="T603" t="s">
        <v>287</v>
      </c>
      <c r="U603" t="s">
        <v>111</v>
      </c>
      <c r="V603" t="s">
        <v>61</v>
      </c>
      <c r="W603" t="s">
        <v>39</v>
      </c>
      <c r="X603" t="s">
        <v>33</v>
      </c>
      <c r="Y603" t="s">
        <v>71</v>
      </c>
      <c r="Z603" t="s">
        <v>2386</v>
      </c>
    </row>
    <row r="604" spans="1:26" x14ac:dyDescent="0.3">
      <c r="A604" t="s">
        <v>2995</v>
      </c>
      <c r="B604" t="s">
        <v>2996</v>
      </c>
      <c r="C604" s="1" t="str">
        <f t="shared" si="99"/>
        <v>21:0401</v>
      </c>
      <c r="D604" s="1" t="str">
        <f t="shared" si="100"/>
        <v>21:0134</v>
      </c>
      <c r="E604" t="s">
        <v>2997</v>
      </c>
      <c r="F604" t="s">
        <v>2998</v>
      </c>
      <c r="H604">
        <v>57.144213700000002</v>
      </c>
      <c r="I604">
        <v>-108.69685800000001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218</v>
      </c>
      <c r="N604">
        <v>603</v>
      </c>
      <c r="O604" t="s">
        <v>171</v>
      </c>
      <c r="P604" t="s">
        <v>50</v>
      </c>
      <c r="Q604" t="s">
        <v>33</v>
      </c>
      <c r="R604" t="s">
        <v>35</v>
      </c>
      <c r="S604" t="s">
        <v>73</v>
      </c>
      <c r="T604" t="s">
        <v>36</v>
      </c>
      <c r="U604" t="s">
        <v>1727</v>
      </c>
      <c r="V604" t="s">
        <v>2999</v>
      </c>
      <c r="W604" t="s">
        <v>173</v>
      </c>
      <c r="X604" t="s">
        <v>33</v>
      </c>
      <c r="Y604" t="s">
        <v>76</v>
      </c>
      <c r="Z604" t="s">
        <v>413</v>
      </c>
    </row>
    <row r="605" spans="1:26" x14ac:dyDescent="0.3">
      <c r="A605" t="s">
        <v>3000</v>
      </c>
      <c r="B605" t="s">
        <v>3001</v>
      </c>
      <c r="C605" s="1" t="str">
        <f t="shared" si="99"/>
        <v>21:0401</v>
      </c>
      <c r="D605" s="1" t="str">
        <f t="shared" si="100"/>
        <v>21:0134</v>
      </c>
      <c r="E605" t="s">
        <v>3002</v>
      </c>
      <c r="F605" t="s">
        <v>3003</v>
      </c>
      <c r="H605">
        <v>57.131191999999999</v>
      </c>
      <c r="I605">
        <v>-108.60760139999999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32</v>
      </c>
      <c r="M605" t="s">
        <v>30</v>
      </c>
      <c r="N605">
        <v>604</v>
      </c>
      <c r="O605" t="s">
        <v>549</v>
      </c>
      <c r="P605" t="s">
        <v>34</v>
      </c>
      <c r="Q605" t="s">
        <v>33</v>
      </c>
      <c r="R605" t="s">
        <v>158</v>
      </c>
      <c r="S605" t="s">
        <v>73</v>
      </c>
      <c r="T605" t="s">
        <v>36</v>
      </c>
      <c r="U605" t="s">
        <v>74</v>
      </c>
      <c r="V605" t="s">
        <v>52</v>
      </c>
      <c r="W605" t="s">
        <v>39</v>
      </c>
      <c r="X605" t="s">
        <v>33</v>
      </c>
      <c r="Y605" t="s">
        <v>122</v>
      </c>
      <c r="Z605" t="s">
        <v>1635</v>
      </c>
    </row>
    <row r="606" spans="1:26" x14ac:dyDescent="0.3">
      <c r="A606" t="s">
        <v>3004</v>
      </c>
      <c r="B606" t="s">
        <v>3005</v>
      </c>
      <c r="C606" s="1" t="str">
        <f t="shared" si="99"/>
        <v>21:0401</v>
      </c>
      <c r="D606" s="1" t="str">
        <f t="shared" si="100"/>
        <v>21:0134</v>
      </c>
      <c r="E606" t="s">
        <v>3006</v>
      </c>
      <c r="F606" t="s">
        <v>3007</v>
      </c>
      <c r="H606">
        <v>57.148457999999998</v>
      </c>
      <c r="I606">
        <v>-108.6872528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32</v>
      </c>
      <c r="M606" t="s">
        <v>46</v>
      </c>
      <c r="N606">
        <v>605</v>
      </c>
      <c r="O606" t="s">
        <v>110</v>
      </c>
      <c r="P606" t="s">
        <v>140</v>
      </c>
      <c r="Q606" t="s">
        <v>33</v>
      </c>
      <c r="R606" t="s">
        <v>210</v>
      </c>
      <c r="S606" t="s">
        <v>122</v>
      </c>
      <c r="T606" t="s">
        <v>36</v>
      </c>
      <c r="U606" t="s">
        <v>3008</v>
      </c>
      <c r="V606" t="s">
        <v>347</v>
      </c>
      <c r="W606" t="s">
        <v>50</v>
      </c>
      <c r="X606" t="s">
        <v>33</v>
      </c>
      <c r="Y606" t="s">
        <v>71</v>
      </c>
      <c r="Z606" t="s">
        <v>3009</v>
      </c>
    </row>
    <row r="607" spans="1:26" x14ac:dyDescent="0.3">
      <c r="A607" t="s">
        <v>3010</v>
      </c>
      <c r="B607" t="s">
        <v>3011</v>
      </c>
      <c r="C607" s="1" t="str">
        <f t="shared" si="99"/>
        <v>21:0401</v>
      </c>
      <c r="D607" s="1" t="str">
        <f t="shared" si="100"/>
        <v>21:0134</v>
      </c>
      <c r="E607" t="s">
        <v>3012</v>
      </c>
      <c r="F607" t="s">
        <v>3013</v>
      </c>
      <c r="H607">
        <v>57.154405199999999</v>
      </c>
      <c r="I607">
        <v>-108.6740495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32</v>
      </c>
      <c r="M607" t="s">
        <v>59</v>
      </c>
      <c r="N607">
        <v>606</v>
      </c>
      <c r="O607" t="s">
        <v>200</v>
      </c>
      <c r="P607" t="s">
        <v>192</v>
      </c>
      <c r="Q607" t="s">
        <v>33</v>
      </c>
      <c r="R607" t="s">
        <v>62</v>
      </c>
      <c r="S607" t="s">
        <v>35</v>
      </c>
      <c r="T607" t="s">
        <v>287</v>
      </c>
      <c r="U607" t="s">
        <v>130</v>
      </c>
      <c r="V607" t="s">
        <v>221</v>
      </c>
      <c r="W607" t="s">
        <v>39</v>
      </c>
      <c r="X607" t="s">
        <v>33</v>
      </c>
      <c r="Y607" t="s">
        <v>280</v>
      </c>
      <c r="Z607" t="s">
        <v>830</v>
      </c>
    </row>
    <row r="608" spans="1:26" x14ac:dyDescent="0.3">
      <c r="A608" t="s">
        <v>3014</v>
      </c>
      <c r="B608" t="s">
        <v>3015</v>
      </c>
      <c r="C608" s="1" t="str">
        <f t="shared" si="99"/>
        <v>21:0401</v>
      </c>
      <c r="D608" s="1" t="str">
        <f t="shared" si="100"/>
        <v>21:0134</v>
      </c>
      <c r="E608" t="s">
        <v>3016</v>
      </c>
      <c r="F608" t="s">
        <v>3017</v>
      </c>
      <c r="H608">
        <v>57.152922199999999</v>
      </c>
      <c r="I608">
        <v>-108.618517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32</v>
      </c>
      <c r="M608" t="s">
        <v>70</v>
      </c>
      <c r="N608">
        <v>607</v>
      </c>
      <c r="O608" t="s">
        <v>247</v>
      </c>
      <c r="P608" t="s">
        <v>50</v>
      </c>
      <c r="Q608" t="s">
        <v>33</v>
      </c>
      <c r="R608" t="s">
        <v>49</v>
      </c>
      <c r="S608" t="s">
        <v>73</v>
      </c>
      <c r="T608" t="s">
        <v>36</v>
      </c>
      <c r="U608" t="s">
        <v>345</v>
      </c>
      <c r="V608" t="s">
        <v>142</v>
      </c>
      <c r="W608" t="s">
        <v>39</v>
      </c>
      <c r="X608" t="s">
        <v>33</v>
      </c>
      <c r="Y608" t="s">
        <v>48</v>
      </c>
      <c r="Z608" t="s">
        <v>2815</v>
      </c>
    </row>
    <row r="609" spans="1:26" x14ac:dyDescent="0.3">
      <c r="A609" t="s">
        <v>3018</v>
      </c>
      <c r="B609" t="s">
        <v>3019</v>
      </c>
      <c r="C609" s="1" t="str">
        <f t="shared" si="99"/>
        <v>21:0401</v>
      </c>
      <c r="D609" s="1" t="str">
        <f t="shared" si="100"/>
        <v>21:0134</v>
      </c>
      <c r="E609" t="s">
        <v>3020</v>
      </c>
      <c r="F609" t="s">
        <v>3021</v>
      </c>
      <c r="H609">
        <v>57.144736700000003</v>
      </c>
      <c r="I609">
        <v>-108.6256727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32</v>
      </c>
      <c r="M609" t="s">
        <v>148</v>
      </c>
      <c r="N609">
        <v>608</v>
      </c>
      <c r="O609" t="s">
        <v>47</v>
      </c>
      <c r="P609" t="s">
        <v>34</v>
      </c>
      <c r="Q609" t="s">
        <v>49</v>
      </c>
      <c r="R609" t="s">
        <v>190</v>
      </c>
      <c r="S609" t="s">
        <v>35</v>
      </c>
      <c r="T609" t="s">
        <v>36</v>
      </c>
      <c r="U609" t="s">
        <v>326</v>
      </c>
      <c r="V609" t="s">
        <v>980</v>
      </c>
      <c r="W609" t="s">
        <v>39</v>
      </c>
      <c r="X609" t="s">
        <v>33</v>
      </c>
      <c r="Y609" t="s">
        <v>122</v>
      </c>
      <c r="Z609" t="s">
        <v>885</v>
      </c>
    </row>
    <row r="610" spans="1:26" x14ac:dyDescent="0.3">
      <c r="A610" t="s">
        <v>3022</v>
      </c>
      <c r="B610" t="s">
        <v>3023</v>
      </c>
      <c r="C610" s="1" t="str">
        <f t="shared" si="99"/>
        <v>21:0401</v>
      </c>
      <c r="D610" s="1" t="str">
        <f t="shared" si="100"/>
        <v>21:0134</v>
      </c>
      <c r="E610" t="s">
        <v>3002</v>
      </c>
      <c r="F610" t="s">
        <v>3024</v>
      </c>
      <c r="H610">
        <v>57.131191999999999</v>
      </c>
      <c r="I610">
        <v>-108.60760139999999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32</v>
      </c>
      <c r="M610" t="s">
        <v>157</v>
      </c>
      <c r="N610">
        <v>609</v>
      </c>
      <c r="O610" t="s">
        <v>549</v>
      </c>
      <c r="P610" t="s">
        <v>34</v>
      </c>
      <c r="Q610" t="s">
        <v>33</v>
      </c>
      <c r="R610" t="s">
        <v>158</v>
      </c>
      <c r="S610" t="s">
        <v>73</v>
      </c>
      <c r="T610" t="s">
        <v>36</v>
      </c>
      <c r="U610" t="s">
        <v>74</v>
      </c>
      <c r="V610" t="s">
        <v>221</v>
      </c>
      <c r="W610" t="s">
        <v>39</v>
      </c>
      <c r="X610" t="s">
        <v>49</v>
      </c>
      <c r="Y610" t="s">
        <v>122</v>
      </c>
      <c r="Z610" t="s">
        <v>3025</v>
      </c>
    </row>
    <row r="611" spans="1:26" x14ac:dyDescent="0.3">
      <c r="A611" t="s">
        <v>3026</v>
      </c>
      <c r="B611" t="s">
        <v>3027</v>
      </c>
      <c r="C611" s="1" t="str">
        <f t="shared" si="99"/>
        <v>21:0401</v>
      </c>
      <c r="D611" s="1" t="str">
        <f t="shared" si="100"/>
        <v>21:0134</v>
      </c>
      <c r="E611" t="s">
        <v>3002</v>
      </c>
      <c r="F611" t="s">
        <v>3028</v>
      </c>
      <c r="H611">
        <v>57.131191999999999</v>
      </c>
      <c r="I611">
        <v>-108.60760139999999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32</v>
      </c>
      <c r="M611" t="s">
        <v>164</v>
      </c>
      <c r="N611">
        <v>610</v>
      </c>
      <c r="O611" t="s">
        <v>171</v>
      </c>
      <c r="P611" t="s">
        <v>192</v>
      </c>
      <c r="Q611" t="s">
        <v>33</v>
      </c>
      <c r="R611" t="s">
        <v>158</v>
      </c>
      <c r="S611" t="s">
        <v>73</v>
      </c>
      <c r="T611" t="s">
        <v>36</v>
      </c>
      <c r="U611" t="s">
        <v>74</v>
      </c>
      <c r="V611" t="s">
        <v>722</v>
      </c>
      <c r="W611" t="s">
        <v>39</v>
      </c>
      <c r="X611" t="s">
        <v>49</v>
      </c>
      <c r="Y611" t="s">
        <v>53</v>
      </c>
      <c r="Z611" t="s">
        <v>803</v>
      </c>
    </row>
    <row r="612" spans="1:26" x14ac:dyDescent="0.3">
      <c r="A612" t="s">
        <v>3029</v>
      </c>
      <c r="B612" t="s">
        <v>3030</v>
      </c>
      <c r="C612" s="1" t="str">
        <f t="shared" si="99"/>
        <v>21:0401</v>
      </c>
      <c r="D612" s="1" t="str">
        <f t="shared" si="100"/>
        <v>21:0134</v>
      </c>
      <c r="E612" t="s">
        <v>3031</v>
      </c>
      <c r="F612" t="s">
        <v>3032</v>
      </c>
      <c r="H612">
        <v>57.167644899999999</v>
      </c>
      <c r="I612">
        <v>-108.52858809999999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32</v>
      </c>
      <c r="M612" t="s">
        <v>82</v>
      </c>
      <c r="N612">
        <v>611</v>
      </c>
      <c r="O612" t="s">
        <v>92</v>
      </c>
      <c r="P612" t="s">
        <v>34</v>
      </c>
      <c r="Q612" t="s">
        <v>33</v>
      </c>
      <c r="R612" t="s">
        <v>180</v>
      </c>
      <c r="S612" t="s">
        <v>62</v>
      </c>
      <c r="T612" t="s">
        <v>36</v>
      </c>
      <c r="U612" t="s">
        <v>130</v>
      </c>
      <c r="V612" t="s">
        <v>745</v>
      </c>
      <c r="W612" t="s">
        <v>39</v>
      </c>
      <c r="X612" t="s">
        <v>33</v>
      </c>
      <c r="Y612" t="s">
        <v>53</v>
      </c>
      <c r="Z612" t="s">
        <v>3033</v>
      </c>
    </row>
    <row r="613" spans="1:26" x14ac:dyDescent="0.3">
      <c r="A613" t="s">
        <v>3034</v>
      </c>
      <c r="B613" t="s">
        <v>3035</v>
      </c>
      <c r="C613" s="1" t="str">
        <f t="shared" si="99"/>
        <v>21:0401</v>
      </c>
      <c r="D613" s="1" t="str">
        <f t="shared" si="100"/>
        <v>21:0134</v>
      </c>
      <c r="E613" t="s">
        <v>3036</v>
      </c>
      <c r="F613" t="s">
        <v>3037</v>
      </c>
      <c r="H613">
        <v>57.158698000000001</v>
      </c>
      <c r="I613">
        <v>-108.4760129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32</v>
      </c>
      <c r="M613" t="s">
        <v>91</v>
      </c>
      <c r="N613">
        <v>612</v>
      </c>
      <c r="O613" t="s">
        <v>219</v>
      </c>
      <c r="P613" t="s">
        <v>140</v>
      </c>
      <c r="Q613" t="s">
        <v>33</v>
      </c>
      <c r="R613" t="s">
        <v>35</v>
      </c>
      <c r="S613" t="s">
        <v>190</v>
      </c>
      <c r="T613" t="s">
        <v>36</v>
      </c>
      <c r="U613" t="s">
        <v>3008</v>
      </c>
      <c r="V613" t="s">
        <v>1788</v>
      </c>
      <c r="W613" t="s">
        <v>53</v>
      </c>
      <c r="X613" t="s">
        <v>33</v>
      </c>
      <c r="Y613" t="s">
        <v>60</v>
      </c>
      <c r="Z613" t="s">
        <v>2031</v>
      </c>
    </row>
    <row r="614" spans="1:26" x14ac:dyDescent="0.3">
      <c r="A614" t="s">
        <v>3038</v>
      </c>
      <c r="B614" t="s">
        <v>3039</v>
      </c>
      <c r="C614" s="1" t="str">
        <f t="shared" si="99"/>
        <v>21:0401</v>
      </c>
      <c r="D614" s="1" t="str">
        <f t="shared" si="100"/>
        <v>21:0134</v>
      </c>
      <c r="E614" t="s">
        <v>3040</v>
      </c>
      <c r="F614" t="s">
        <v>3041</v>
      </c>
      <c r="H614">
        <v>57.170126799999998</v>
      </c>
      <c r="I614">
        <v>-108.4272718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32</v>
      </c>
      <c r="M614" t="s">
        <v>100</v>
      </c>
      <c r="N614">
        <v>613</v>
      </c>
      <c r="O614" t="s">
        <v>586</v>
      </c>
      <c r="P614" t="s">
        <v>192</v>
      </c>
      <c r="Q614" t="s">
        <v>33</v>
      </c>
      <c r="R614" t="s">
        <v>240</v>
      </c>
      <c r="S614" t="s">
        <v>180</v>
      </c>
      <c r="T614" t="s">
        <v>36</v>
      </c>
      <c r="U614" t="s">
        <v>431</v>
      </c>
      <c r="V614" t="s">
        <v>294</v>
      </c>
      <c r="W614" t="s">
        <v>39</v>
      </c>
      <c r="X614" t="s">
        <v>33</v>
      </c>
      <c r="Y614" t="s">
        <v>71</v>
      </c>
      <c r="Z614" t="s">
        <v>160</v>
      </c>
    </row>
    <row r="615" spans="1:26" x14ac:dyDescent="0.3">
      <c r="A615" t="s">
        <v>3042</v>
      </c>
      <c r="B615" t="s">
        <v>3043</v>
      </c>
      <c r="C615" s="1" t="str">
        <f t="shared" si="99"/>
        <v>21:0401</v>
      </c>
      <c r="D615" s="1" t="str">
        <f t="shared" si="100"/>
        <v>21:0134</v>
      </c>
      <c r="E615" t="s">
        <v>3044</v>
      </c>
      <c r="F615" t="s">
        <v>3045</v>
      </c>
      <c r="H615">
        <v>57.190018500000001</v>
      </c>
      <c r="I615">
        <v>-108.42267579999999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32</v>
      </c>
      <c r="M615" t="s">
        <v>109</v>
      </c>
      <c r="N615">
        <v>614</v>
      </c>
      <c r="O615" t="s">
        <v>286</v>
      </c>
      <c r="P615" t="s">
        <v>323</v>
      </c>
      <c r="Q615" t="s">
        <v>33</v>
      </c>
      <c r="R615" t="s">
        <v>192</v>
      </c>
      <c r="S615" t="s">
        <v>35</v>
      </c>
      <c r="T615" t="s">
        <v>287</v>
      </c>
      <c r="U615" t="s">
        <v>316</v>
      </c>
      <c r="V615" t="s">
        <v>182</v>
      </c>
      <c r="W615" t="s">
        <v>39</v>
      </c>
      <c r="X615" t="s">
        <v>33</v>
      </c>
      <c r="Y615" t="s">
        <v>53</v>
      </c>
      <c r="Z615" t="s">
        <v>1243</v>
      </c>
    </row>
    <row r="616" spans="1:26" x14ac:dyDescent="0.3">
      <c r="A616" t="s">
        <v>3046</v>
      </c>
      <c r="B616" t="s">
        <v>3047</v>
      </c>
      <c r="C616" s="1" t="str">
        <f t="shared" si="99"/>
        <v>21:0401</v>
      </c>
      <c r="D616" s="1" t="str">
        <f>HYPERLINK("http://geochem.nrcan.gc.ca/cdogs/content/svy/svy_e.htm", "")</f>
        <v/>
      </c>
      <c r="G616" s="1" t="str">
        <f>HYPERLINK("http://geochem.nrcan.gc.ca/cdogs/content/cr_/cr_00033_e.htm", "33")</f>
        <v>33</v>
      </c>
      <c r="J616" t="s">
        <v>197</v>
      </c>
      <c r="K616" t="s">
        <v>198</v>
      </c>
      <c r="L616">
        <v>32</v>
      </c>
      <c r="M616" t="s">
        <v>199</v>
      </c>
      <c r="N616">
        <v>615</v>
      </c>
      <c r="O616" t="s">
        <v>893</v>
      </c>
      <c r="P616" t="s">
        <v>53</v>
      </c>
      <c r="Q616" t="s">
        <v>280</v>
      </c>
      <c r="R616" t="s">
        <v>190</v>
      </c>
      <c r="S616" t="s">
        <v>190</v>
      </c>
      <c r="T616" t="s">
        <v>36</v>
      </c>
      <c r="U616" t="s">
        <v>3048</v>
      </c>
      <c r="V616" t="s">
        <v>2531</v>
      </c>
      <c r="W616" t="s">
        <v>73</v>
      </c>
      <c r="X616" t="s">
        <v>33</v>
      </c>
      <c r="Y616" t="s">
        <v>152</v>
      </c>
      <c r="Z616" t="s">
        <v>3049</v>
      </c>
    </row>
    <row r="617" spans="1:26" x14ac:dyDescent="0.3">
      <c r="A617" t="s">
        <v>3050</v>
      </c>
      <c r="B617" t="s">
        <v>3051</v>
      </c>
      <c r="C617" s="1" t="str">
        <f t="shared" si="99"/>
        <v>21:0401</v>
      </c>
      <c r="D617" s="1" t="str">
        <f t="shared" ref="D617:D633" si="103">HYPERLINK("http://geochem.nrcan.gc.ca/cdogs/content/svy/svy210134_e.htm", "21:0134")</f>
        <v>21:0134</v>
      </c>
      <c r="E617" t="s">
        <v>3052</v>
      </c>
      <c r="F617" t="s">
        <v>3053</v>
      </c>
      <c r="H617">
        <v>57.217385399999998</v>
      </c>
      <c r="I617">
        <v>-108.3605814</v>
      </c>
      <c r="J617" s="1" t="str">
        <f t="shared" ref="J617:J633" si="104">HYPERLINK("http://geochem.nrcan.gc.ca/cdogs/content/kwd/kwd020027_e.htm", "NGR lake sediment grab sample")</f>
        <v>NGR lake sediment grab sample</v>
      </c>
      <c r="K617" s="1" t="str">
        <f t="shared" ref="K617:K633" si="105">HYPERLINK("http://geochem.nrcan.gc.ca/cdogs/content/kwd/kwd080006_e.htm", "&lt;177 micron (NGR)")</f>
        <v>&lt;177 micron (NGR)</v>
      </c>
      <c r="L617">
        <v>32</v>
      </c>
      <c r="M617" t="s">
        <v>118</v>
      </c>
      <c r="N617">
        <v>616</v>
      </c>
      <c r="O617" t="s">
        <v>286</v>
      </c>
      <c r="P617" t="s">
        <v>192</v>
      </c>
      <c r="Q617" t="s">
        <v>33</v>
      </c>
      <c r="R617" t="s">
        <v>50</v>
      </c>
      <c r="S617" t="s">
        <v>73</v>
      </c>
      <c r="T617" t="s">
        <v>287</v>
      </c>
      <c r="U617" t="s">
        <v>235</v>
      </c>
      <c r="V617" t="s">
        <v>468</v>
      </c>
      <c r="W617" t="s">
        <v>39</v>
      </c>
      <c r="X617" t="s">
        <v>33</v>
      </c>
      <c r="Y617" t="s">
        <v>149</v>
      </c>
      <c r="Z617" t="s">
        <v>487</v>
      </c>
    </row>
    <row r="618" spans="1:26" x14ac:dyDescent="0.3">
      <c r="A618" t="s">
        <v>3054</v>
      </c>
      <c r="B618" t="s">
        <v>3055</v>
      </c>
      <c r="C618" s="1" t="str">
        <f t="shared" si="99"/>
        <v>21:0401</v>
      </c>
      <c r="D618" s="1" t="str">
        <f t="shared" si="103"/>
        <v>21:0134</v>
      </c>
      <c r="E618" t="s">
        <v>3056</v>
      </c>
      <c r="F618" t="s">
        <v>3057</v>
      </c>
      <c r="H618">
        <v>57.204238199999999</v>
      </c>
      <c r="I618">
        <v>-108.34867029999999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32</v>
      </c>
      <c r="M618" t="s">
        <v>128</v>
      </c>
      <c r="N618">
        <v>617</v>
      </c>
      <c r="O618" t="s">
        <v>509</v>
      </c>
      <c r="P618" t="s">
        <v>72</v>
      </c>
      <c r="Q618" t="s">
        <v>33</v>
      </c>
      <c r="R618" t="s">
        <v>49</v>
      </c>
      <c r="S618" t="s">
        <v>72</v>
      </c>
      <c r="T618" t="s">
        <v>36</v>
      </c>
      <c r="U618" t="s">
        <v>522</v>
      </c>
      <c r="V618" t="s">
        <v>2408</v>
      </c>
      <c r="W618" t="s">
        <v>39</v>
      </c>
      <c r="X618" t="s">
        <v>33</v>
      </c>
      <c r="Y618" t="s">
        <v>76</v>
      </c>
      <c r="Z618" t="s">
        <v>2474</v>
      </c>
    </row>
    <row r="619" spans="1:26" x14ac:dyDescent="0.3">
      <c r="A619" t="s">
        <v>3058</v>
      </c>
      <c r="B619" t="s">
        <v>3059</v>
      </c>
      <c r="C619" s="1" t="str">
        <f t="shared" si="99"/>
        <v>21:0401</v>
      </c>
      <c r="D619" s="1" t="str">
        <f t="shared" si="103"/>
        <v>21:0134</v>
      </c>
      <c r="E619" t="s">
        <v>3060</v>
      </c>
      <c r="F619" t="s">
        <v>3061</v>
      </c>
      <c r="H619">
        <v>57.218241800000001</v>
      </c>
      <c r="I619">
        <v>-108.2828229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32</v>
      </c>
      <c r="M619" t="s">
        <v>138</v>
      </c>
      <c r="N619">
        <v>618</v>
      </c>
      <c r="O619" t="s">
        <v>235</v>
      </c>
      <c r="P619" t="s">
        <v>49</v>
      </c>
      <c r="Q619" t="s">
        <v>33</v>
      </c>
      <c r="R619" t="s">
        <v>50</v>
      </c>
      <c r="S619" t="s">
        <v>140</v>
      </c>
      <c r="T619" t="s">
        <v>36</v>
      </c>
      <c r="U619" t="s">
        <v>272</v>
      </c>
      <c r="V619" t="s">
        <v>94</v>
      </c>
      <c r="W619" t="s">
        <v>39</v>
      </c>
      <c r="X619" t="s">
        <v>33</v>
      </c>
      <c r="Y619" t="s">
        <v>152</v>
      </c>
      <c r="Z619" t="s">
        <v>413</v>
      </c>
    </row>
    <row r="620" spans="1:26" x14ac:dyDescent="0.3">
      <c r="A620" t="s">
        <v>3062</v>
      </c>
      <c r="B620" t="s">
        <v>3063</v>
      </c>
      <c r="C620" s="1" t="str">
        <f t="shared" si="99"/>
        <v>21:0401</v>
      </c>
      <c r="D620" s="1" t="str">
        <f t="shared" si="103"/>
        <v>21:0134</v>
      </c>
      <c r="E620" t="s">
        <v>3064</v>
      </c>
      <c r="F620" t="s">
        <v>3065</v>
      </c>
      <c r="H620">
        <v>57.196789600000002</v>
      </c>
      <c r="I620">
        <v>-108.28322540000001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170</v>
      </c>
      <c r="N620">
        <v>619</v>
      </c>
      <c r="O620" t="s">
        <v>318</v>
      </c>
      <c r="P620" t="s">
        <v>50</v>
      </c>
      <c r="Q620" t="s">
        <v>33</v>
      </c>
      <c r="R620" t="s">
        <v>33</v>
      </c>
      <c r="S620" t="s">
        <v>49</v>
      </c>
      <c r="T620" t="s">
        <v>36</v>
      </c>
      <c r="U620" t="s">
        <v>37</v>
      </c>
      <c r="V620" t="s">
        <v>378</v>
      </c>
      <c r="W620" t="s">
        <v>39</v>
      </c>
      <c r="X620" t="s">
        <v>33</v>
      </c>
      <c r="Y620" t="s">
        <v>71</v>
      </c>
      <c r="Z620" t="s">
        <v>3066</v>
      </c>
    </row>
    <row r="621" spans="1:26" x14ac:dyDescent="0.3">
      <c r="A621" t="s">
        <v>3067</v>
      </c>
      <c r="B621" t="s">
        <v>3068</v>
      </c>
      <c r="C621" s="1" t="str">
        <f t="shared" si="99"/>
        <v>21:0401</v>
      </c>
      <c r="D621" s="1" t="str">
        <f t="shared" si="103"/>
        <v>21:0134</v>
      </c>
      <c r="E621" t="s">
        <v>3069</v>
      </c>
      <c r="F621" t="s">
        <v>3070</v>
      </c>
      <c r="H621">
        <v>57.192729200000002</v>
      </c>
      <c r="I621">
        <v>-108.2585254</v>
      </c>
      <c r="J621" s="1" t="str">
        <f t="shared" si="104"/>
        <v>NGR lake sediment grab sample</v>
      </c>
      <c r="K621" s="1" t="str">
        <f t="shared" si="105"/>
        <v>&lt;177 micron (NGR)</v>
      </c>
      <c r="L621">
        <v>32</v>
      </c>
      <c r="M621" t="s">
        <v>179</v>
      </c>
      <c r="N621">
        <v>620</v>
      </c>
      <c r="O621" t="s">
        <v>376</v>
      </c>
      <c r="P621" t="s">
        <v>140</v>
      </c>
      <c r="Q621" t="s">
        <v>33</v>
      </c>
      <c r="R621" t="s">
        <v>49</v>
      </c>
      <c r="S621" t="s">
        <v>72</v>
      </c>
      <c r="T621" t="s">
        <v>36</v>
      </c>
      <c r="U621" t="s">
        <v>1059</v>
      </c>
      <c r="V621" t="s">
        <v>1407</v>
      </c>
      <c r="W621" t="s">
        <v>39</v>
      </c>
      <c r="X621" t="s">
        <v>33</v>
      </c>
      <c r="Y621" t="s">
        <v>122</v>
      </c>
      <c r="Z621" t="s">
        <v>104</v>
      </c>
    </row>
    <row r="622" spans="1:26" x14ac:dyDescent="0.3">
      <c r="A622" t="s">
        <v>3071</v>
      </c>
      <c r="B622" t="s">
        <v>3072</v>
      </c>
      <c r="C622" s="1" t="str">
        <f t="shared" si="99"/>
        <v>21:0401</v>
      </c>
      <c r="D622" s="1" t="str">
        <f t="shared" si="103"/>
        <v>21:0134</v>
      </c>
      <c r="E622" t="s">
        <v>3073</v>
      </c>
      <c r="F622" t="s">
        <v>3074</v>
      </c>
      <c r="H622">
        <v>57.219824000000003</v>
      </c>
      <c r="I622">
        <v>-108.2314464</v>
      </c>
      <c r="J622" s="1" t="str">
        <f t="shared" si="104"/>
        <v>NGR lake sediment grab sample</v>
      </c>
      <c r="K622" s="1" t="str">
        <f t="shared" si="105"/>
        <v>&lt;177 micron (NGR)</v>
      </c>
      <c r="L622">
        <v>32</v>
      </c>
      <c r="M622" t="s">
        <v>188</v>
      </c>
      <c r="N622">
        <v>621</v>
      </c>
      <c r="O622" t="s">
        <v>239</v>
      </c>
      <c r="P622" t="s">
        <v>140</v>
      </c>
      <c r="Q622" t="s">
        <v>33</v>
      </c>
      <c r="R622" t="s">
        <v>49</v>
      </c>
      <c r="S622" t="s">
        <v>73</v>
      </c>
      <c r="T622" t="s">
        <v>36</v>
      </c>
      <c r="U622" t="s">
        <v>141</v>
      </c>
      <c r="V622" t="s">
        <v>2071</v>
      </c>
      <c r="W622" t="s">
        <v>73</v>
      </c>
      <c r="X622" t="s">
        <v>33</v>
      </c>
      <c r="Y622" t="s">
        <v>261</v>
      </c>
      <c r="Z622" t="s">
        <v>3075</v>
      </c>
    </row>
    <row r="623" spans="1:26" x14ac:dyDescent="0.3">
      <c r="A623" t="s">
        <v>3076</v>
      </c>
      <c r="B623" t="s">
        <v>3077</v>
      </c>
      <c r="C623" s="1" t="str">
        <f t="shared" si="99"/>
        <v>21:0401</v>
      </c>
      <c r="D623" s="1" t="str">
        <f t="shared" si="103"/>
        <v>21:0134</v>
      </c>
      <c r="E623" t="s">
        <v>3078</v>
      </c>
      <c r="F623" t="s">
        <v>3079</v>
      </c>
      <c r="H623">
        <v>57.2141819</v>
      </c>
      <c r="I623">
        <v>-108.1866795</v>
      </c>
      <c r="J623" s="1" t="str">
        <f t="shared" si="104"/>
        <v>NGR lake sediment grab sample</v>
      </c>
      <c r="K623" s="1" t="str">
        <f t="shared" si="105"/>
        <v>&lt;177 micron (NGR)</v>
      </c>
      <c r="L623">
        <v>32</v>
      </c>
      <c r="M623" t="s">
        <v>209</v>
      </c>
      <c r="N623">
        <v>622</v>
      </c>
      <c r="O623" t="s">
        <v>239</v>
      </c>
      <c r="P623" t="s">
        <v>72</v>
      </c>
      <c r="Q623" t="s">
        <v>33</v>
      </c>
      <c r="R623" t="s">
        <v>33</v>
      </c>
      <c r="S623" t="s">
        <v>73</v>
      </c>
      <c r="T623" t="s">
        <v>36</v>
      </c>
      <c r="U623" t="s">
        <v>152</v>
      </c>
      <c r="V623" t="s">
        <v>797</v>
      </c>
      <c r="W623" t="s">
        <v>39</v>
      </c>
      <c r="X623" t="s">
        <v>33</v>
      </c>
      <c r="Y623" t="s">
        <v>122</v>
      </c>
      <c r="Z623" t="s">
        <v>550</v>
      </c>
    </row>
    <row r="624" spans="1:26" x14ac:dyDescent="0.3">
      <c r="A624" t="s">
        <v>3080</v>
      </c>
      <c r="B624" t="s">
        <v>3081</v>
      </c>
      <c r="C624" s="1" t="str">
        <f t="shared" si="99"/>
        <v>21:0401</v>
      </c>
      <c r="D624" s="1" t="str">
        <f t="shared" si="103"/>
        <v>21:0134</v>
      </c>
      <c r="E624" t="s">
        <v>3082</v>
      </c>
      <c r="F624" t="s">
        <v>3083</v>
      </c>
      <c r="H624">
        <v>57.212827300000001</v>
      </c>
      <c r="I624">
        <v>-108.11709399999999</v>
      </c>
      <c r="J624" s="1" t="str">
        <f t="shared" si="104"/>
        <v>NGR lake sediment grab sample</v>
      </c>
      <c r="K624" s="1" t="str">
        <f t="shared" si="105"/>
        <v>&lt;177 micron (NGR)</v>
      </c>
      <c r="L624">
        <v>32</v>
      </c>
      <c r="M624" t="s">
        <v>218</v>
      </c>
      <c r="N624">
        <v>623</v>
      </c>
      <c r="O624" t="s">
        <v>1069</v>
      </c>
      <c r="P624" t="s">
        <v>32</v>
      </c>
      <c r="Q624" t="s">
        <v>33</v>
      </c>
      <c r="R624" t="s">
        <v>50</v>
      </c>
      <c r="S624" t="s">
        <v>140</v>
      </c>
      <c r="T624" t="s">
        <v>36</v>
      </c>
      <c r="U624" t="s">
        <v>493</v>
      </c>
      <c r="V624" t="s">
        <v>3084</v>
      </c>
      <c r="W624" t="s">
        <v>39</v>
      </c>
      <c r="X624" t="s">
        <v>33</v>
      </c>
      <c r="Y624" t="s">
        <v>326</v>
      </c>
      <c r="Z624" t="s">
        <v>356</v>
      </c>
    </row>
    <row r="625" spans="1:26" x14ac:dyDescent="0.3">
      <c r="A625" t="s">
        <v>3085</v>
      </c>
      <c r="B625" t="s">
        <v>3086</v>
      </c>
      <c r="C625" s="1" t="str">
        <f t="shared" si="99"/>
        <v>21:0401</v>
      </c>
      <c r="D625" s="1" t="str">
        <f t="shared" si="103"/>
        <v>21:0134</v>
      </c>
      <c r="E625" t="s">
        <v>3087</v>
      </c>
      <c r="F625" t="s">
        <v>3088</v>
      </c>
      <c r="H625">
        <v>57.192306799999997</v>
      </c>
      <c r="I625">
        <v>-108.05281840000001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33</v>
      </c>
      <c r="M625" t="s">
        <v>30</v>
      </c>
      <c r="N625">
        <v>624</v>
      </c>
      <c r="O625" t="s">
        <v>149</v>
      </c>
      <c r="P625" t="s">
        <v>72</v>
      </c>
      <c r="Q625" t="s">
        <v>33</v>
      </c>
      <c r="R625" t="s">
        <v>35</v>
      </c>
      <c r="S625" t="s">
        <v>50</v>
      </c>
      <c r="T625" t="s">
        <v>36</v>
      </c>
      <c r="U625" t="s">
        <v>101</v>
      </c>
      <c r="V625" t="s">
        <v>693</v>
      </c>
      <c r="W625" t="s">
        <v>173</v>
      </c>
      <c r="X625" t="s">
        <v>33</v>
      </c>
      <c r="Y625" t="s">
        <v>280</v>
      </c>
      <c r="Z625" t="s">
        <v>2009</v>
      </c>
    </row>
    <row r="626" spans="1:26" x14ac:dyDescent="0.3">
      <c r="A626" t="s">
        <v>3089</v>
      </c>
      <c r="B626" t="s">
        <v>3090</v>
      </c>
      <c r="C626" s="1" t="str">
        <f t="shared" si="99"/>
        <v>21:0401</v>
      </c>
      <c r="D626" s="1" t="str">
        <f t="shared" si="103"/>
        <v>21:0134</v>
      </c>
      <c r="E626" t="s">
        <v>3091</v>
      </c>
      <c r="F626" t="s">
        <v>3092</v>
      </c>
      <c r="H626">
        <v>57.207486099999997</v>
      </c>
      <c r="I626">
        <v>-108.0723441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33</v>
      </c>
      <c r="M626" t="s">
        <v>46</v>
      </c>
      <c r="N626">
        <v>625</v>
      </c>
      <c r="O626" t="s">
        <v>376</v>
      </c>
      <c r="P626" t="s">
        <v>48</v>
      </c>
      <c r="Q626" t="s">
        <v>33</v>
      </c>
      <c r="R626" t="s">
        <v>73</v>
      </c>
      <c r="S626" t="s">
        <v>73</v>
      </c>
      <c r="T626" t="s">
        <v>36</v>
      </c>
      <c r="U626" t="s">
        <v>130</v>
      </c>
      <c r="V626" t="s">
        <v>1407</v>
      </c>
      <c r="W626" t="s">
        <v>39</v>
      </c>
      <c r="X626" t="s">
        <v>33</v>
      </c>
      <c r="Y626" t="s">
        <v>76</v>
      </c>
      <c r="Z626" t="s">
        <v>904</v>
      </c>
    </row>
    <row r="627" spans="1:26" x14ac:dyDescent="0.3">
      <c r="A627" t="s">
        <v>3093</v>
      </c>
      <c r="B627" t="s">
        <v>3094</v>
      </c>
      <c r="C627" s="1" t="str">
        <f t="shared" si="99"/>
        <v>21:0401</v>
      </c>
      <c r="D627" s="1" t="str">
        <f t="shared" si="103"/>
        <v>21:0134</v>
      </c>
      <c r="E627" t="s">
        <v>3095</v>
      </c>
      <c r="F627" t="s">
        <v>3096</v>
      </c>
      <c r="H627">
        <v>57.199457299999999</v>
      </c>
      <c r="I627">
        <v>-108.0741561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33</v>
      </c>
      <c r="M627" t="s">
        <v>148</v>
      </c>
      <c r="N627">
        <v>626</v>
      </c>
      <c r="O627" t="s">
        <v>369</v>
      </c>
      <c r="P627" t="s">
        <v>192</v>
      </c>
      <c r="Q627" t="s">
        <v>33</v>
      </c>
      <c r="R627" t="s">
        <v>62</v>
      </c>
      <c r="S627" t="s">
        <v>192</v>
      </c>
      <c r="T627" t="s">
        <v>36</v>
      </c>
      <c r="U627" t="s">
        <v>573</v>
      </c>
      <c r="V627" t="s">
        <v>3097</v>
      </c>
      <c r="W627" t="s">
        <v>49</v>
      </c>
      <c r="X627" t="s">
        <v>33</v>
      </c>
      <c r="Y627" t="s">
        <v>74</v>
      </c>
      <c r="Z627" t="s">
        <v>83</v>
      </c>
    </row>
    <row r="628" spans="1:26" x14ac:dyDescent="0.3">
      <c r="A628" t="s">
        <v>3098</v>
      </c>
      <c r="B628" t="s">
        <v>3099</v>
      </c>
      <c r="C628" s="1" t="str">
        <f t="shared" si="99"/>
        <v>21:0401</v>
      </c>
      <c r="D628" s="1" t="str">
        <f t="shared" si="103"/>
        <v>21:0134</v>
      </c>
      <c r="E628" t="s">
        <v>3087</v>
      </c>
      <c r="F628" t="s">
        <v>3100</v>
      </c>
      <c r="H628">
        <v>57.192306799999997</v>
      </c>
      <c r="I628">
        <v>-108.05281840000001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33</v>
      </c>
      <c r="M628" t="s">
        <v>157</v>
      </c>
      <c r="N628">
        <v>627</v>
      </c>
      <c r="O628" t="s">
        <v>83</v>
      </c>
      <c r="P628" t="s">
        <v>72</v>
      </c>
      <c r="Q628" t="s">
        <v>33</v>
      </c>
      <c r="R628" t="s">
        <v>35</v>
      </c>
      <c r="S628" t="s">
        <v>50</v>
      </c>
      <c r="T628" t="s">
        <v>36</v>
      </c>
      <c r="U628" t="s">
        <v>1004</v>
      </c>
      <c r="V628" t="s">
        <v>1469</v>
      </c>
      <c r="W628" t="s">
        <v>173</v>
      </c>
      <c r="X628" t="s">
        <v>33</v>
      </c>
      <c r="Y628" t="s">
        <v>280</v>
      </c>
      <c r="Z628" t="s">
        <v>568</v>
      </c>
    </row>
    <row r="629" spans="1:26" x14ac:dyDescent="0.3">
      <c r="A629" t="s">
        <v>3101</v>
      </c>
      <c r="B629" t="s">
        <v>3102</v>
      </c>
      <c r="C629" s="1" t="str">
        <f t="shared" si="99"/>
        <v>21:0401</v>
      </c>
      <c r="D629" s="1" t="str">
        <f t="shared" si="103"/>
        <v>21:0134</v>
      </c>
      <c r="E629" t="s">
        <v>3087</v>
      </c>
      <c r="F629" t="s">
        <v>3103</v>
      </c>
      <c r="H629">
        <v>57.192306799999997</v>
      </c>
      <c r="I629">
        <v>-108.05281840000001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33</v>
      </c>
      <c r="M629" t="s">
        <v>164</v>
      </c>
      <c r="N629">
        <v>628</v>
      </c>
      <c r="O629" t="s">
        <v>247</v>
      </c>
      <c r="P629" t="s">
        <v>72</v>
      </c>
      <c r="Q629" t="s">
        <v>33</v>
      </c>
      <c r="R629" t="s">
        <v>35</v>
      </c>
      <c r="S629" t="s">
        <v>50</v>
      </c>
      <c r="T629" t="s">
        <v>36</v>
      </c>
      <c r="U629" t="s">
        <v>1047</v>
      </c>
      <c r="V629" t="s">
        <v>2169</v>
      </c>
      <c r="W629" t="s">
        <v>173</v>
      </c>
      <c r="X629" t="s">
        <v>33</v>
      </c>
      <c r="Y629" t="s">
        <v>71</v>
      </c>
      <c r="Z629" t="s">
        <v>326</v>
      </c>
    </row>
    <row r="630" spans="1:26" x14ac:dyDescent="0.3">
      <c r="A630" t="s">
        <v>3104</v>
      </c>
      <c r="B630" t="s">
        <v>3105</v>
      </c>
      <c r="C630" s="1" t="str">
        <f t="shared" si="99"/>
        <v>21:0401</v>
      </c>
      <c r="D630" s="1" t="str">
        <f t="shared" si="103"/>
        <v>21:0134</v>
      </c>
      <c r="E630" t="s">
        <v>3106</v>
      </c>
      <c r="F630" t="s">
        <v>3107</v>
      </c>
      <c r="H630">
        <v>57.202702700000003</v>
      </c>
      <c r="I630">
        <v>-108.0214835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33</v>
      </c>
      <c r="M630" t="s">
        <v>59</v>
      </c>
      <c r="N630">
        <v>629</v>
      </c>
      <c r="O630" t="s">
        <v>549</v>
      </c>
      <c r="P630" t="s">
        <v>72</v>
      </c>
      <c r="Q630" t="s">
        <v>33</v>
      </c>
      <c r="R630" t="s">
        <v>72</v>
      </c>
      <c r="S630" t="s">
        <v>49</v>
      </c>
      <c r="T630" t="s">
        <v>36</v>
      </c>
      <c r="U630" t="s">
        <v>823</v>
      </c>
      <c r="V630" t="s">
        <v>831</v>
      </c>
      <c r="W630" t="s">
        <v>39</v>
      </c>
      <c r="X630" t="s">
        <v>33</v>
      </c>
      <c r="Y630" t="s">
        <v>76</v>
      </c>
      <c r="Z630" t="s">
        <v>261</v>
      </c>
    </row>
    <row r="631" spans="1:26" x14ac:dyDescent="0.3">
      <c r="A631" t="s">
        <v>3108</v>
      </c>
      <c r="B631" t="s">
        <v>3109</v>
      </c>
      <c r="C631" s="1" t="str">
        <f t="shared" si="99"/>
        <v>21:0401</v>
      </c>
      <c r="D631" s="1" t="str">
        <f t="shared" si="103"/>
        <v>21:0134</v>
      </c>
      <c r="E631" t="s">
        <v>3110</v>
      </c>
      <c r="F631" t="s">
        <v>3111</v>
      </c>
      <c r="H631">
        <v>57.176503599999997</v>
      </c>
      <c r="I631">
        <v>-108.02796309999999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33</v>
      </c>
      <c r="M631" t="s">
        <v>70</v>
      </c>
      <c r="N631">
        <v>630</v>
      </c>
      <c r="O631" t="s">
        <v>1165</v>
      </c>
      <c r="P631" t="s">
        <v>192</v>
      </c>
      <c r="Q631" t="s">
        <v>33</v>
      </c>
      <c r="R631" t="s">
        <v>35</v>
      </c>
      <c r="S631" t="s">
        <v>180</v>
      </c>
      <c r="T631" t="s">
        <v>287</v>
      </c>
      <c r="U631" t="s">
        <v>823</v>
      </c>
      <c r="V631" t="s">
        <v>38</v>
      </c>
      <c r="W631" t="s">
        <v>39</v>
      </c>
      <c r="X631" t="s">
        <v>33</v>
      </c>
      <c r="Y631" t="s">
        <v>280</v>
      </c>
      <c r="Z631" t="s">
        <v>318</v>
      </c>
    </row>
    <row r="632" spans="1:26" x14ac:dyDescent="0.3">
      <c r="A632" t="s">
        <v>3112</v>
      </c>
      <c r="B632" t="s">
        <v>3113</v>
      </c>
      <c r="C632" s="1" t="str">
        <f t="shared" si="99"/>
        <v>21:0401</v>
      </c>
      <c r="D632" s="1" t="str">
        <f t="shared" si="103"/>
        <v>21:0134</v>
      </c>
      <c r="E632" t="s">
        <v>3114</v>
      </c>
      <c r="F632" t="s">
        <v>3115</v>
      </c>
      <c r="H632">
        <v>57.154555100000003</v>
      </c>
      <c r="I632">
        <v>-108.01173009999999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33</v>
      </c>
      <c r="M632" t="s">
        <v>82</v>
      </c>
      <c r="N632">
        <v>631</v>
      </c>
      <c r="O632" t="s">
        <v>461</v>
      </c>
      <c r="P632" t="s">
        <v>192</v>
      </c>
      <c r="Q632" t="s">
        <v>33</v>
      </c>
      <c r="R632" t="s">
        <v>180</v>
      </c>
      <c r="S632" t="s">
        <v>62</v>
      </c>
      <c r="T632" t="s">
        <v>36</v>
      </c>
      <c r="U632" t="s">
        <v>255</v>
      </c>
      <c r="V632" t="s">
        <v>419</v>
      </c>
      <c r="W632" t="s">
        <v>48</v>
      </c>
      <c r="X632" t="s">
        <v>33</v>
      </c>
      <c r="Y632" t="s">
        <v>53</v>
      </c>
      <c r="Z632" t="s">
        <v>830</v>
      </c>
    </row>
    <row r="633" spans="1:26" x14ac:dyDescent="0.3">
      <c r="A633" t="s">
        <v>3116</v>
      </c>
      <c r="B633" t="s">
        <v>3117</v>
      </c>
      <c r="C633" s="1" t="str">
        <f t="shared" si="99"/>
        <v>21:0401</v>
      </c>
      <c r="D633" s="1" t="str">
        <f t="shared" si="103"/>
        <v>21:0134</v>
      </c>
      <c r="E633" t="s">
        <v>3118</v>
      </c>
      <c r="F633" t="s">
        <v>3119</v>
      </c>
      <c r="H633">
        <v>57.161705300000001</v>
      </c>
      <c r="I633">
        <v>-108.06518199999999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33</v>
      </c>
      <c r="M633" t="s">
        <v>91</v>
      </c>
      <c r="N633">
        <v>632</v>
      </c>
      <c r="O633" t="s">
        <v>104</v>
      </c>
      <c r="P633" t="s">
        <v>48</v>
      </c>
      <c r="Q633" t="s">
        <v>33</v>
      </c>
      <c r="R633" t="s">
        <v>72</v>
      </c>
      <c r="S633" t="s">
        <v>140</v>
      </c>
      <c r="T633" t="s">
        <v>287</v>
      </c>
      <c r="U633" t="s">
        <v>345</v>
      </c>
      <c r="V633" t="s">
        <v>1222</v>
      </c>
      <c r="W633" t="s">
        <v>49</v>
      </c>
      <c r="X633" t="s">
        <v>33</v>
      </c>
      <c r="Y633" t="s">
        <v>152</v>
      </c>
      <c r="Z633" t="s">
        <v>2610</v>
      </c>
    </row>
    <row r="634" spans="1:26" x14ac:dyDescent="0.3">
      <c r="A634" t="s">
        <v>3120</v>
      </c>
      <c r="B634" t="s">
        <v>3121</v>
      </c>
      <c r="C634" s="1" t="str">
        <f t="shared" si="99"/>
        <v>21:0401</v>
      </c>
      <c r="D634" s="1" t="str">
        <f>HYPERLINK("http://geochem.nrcan.gc.ca/cdogs/content/svy/svy_e.htm", "")</f>
        <v/>
      </c>
      <c r="G634" s="1" t="str">
        <f>HYPERLINK("http://geochem.nrcan.gc.ca/cdogs/content/cr_/cr_00035_e.htm", "35")</f>
        <v>35</v>
      </c>
      <c r="J634" t="s">
        <v>197</v>
      </c>
      <c r="K634" t="s">
        <v>198</v>
      </c>
      <c r="L634">
        <v>33</v>
      </c>
      <c r="M634" t="s">
        <v>199</v>
      </c>
      <c r="N634">
        <v>633</v>
      </c>
      <c r="O634" t="s">
        <v>119</v>
      </c>
      <c r="P634" t="s">
        <v>830</v>
      </c>
      <c r="Q634" t="s">
        <v>48</v>
      </c>
      <c r="R634" t="s">
        <v>1494</v>
      </c>
      <c r="S634" t="s">
        <v>48</v>
      </c>
      <c r="T634" t="s">
        <v>287</v>
      </c>
      <c r="U634" t="s">
        <v>181</v>
      </c>
      <c r="V634" t="s">
        <v>212</v>
      </c>
      <c r="W634" t="s">
        <v>192</v>
      </c>
      <c r="X634" t="s">
        <v>73</v>
      </c>
      <c r="Y634" t="s">
        <v>302</v>
      </c>
      <c r="Z634" t="s">
        <v>3122</v>
      </c>
    </row>
    <row r="635" spans="1:26" x14ac:dyDescent="0.3">
      <c r="A635" t="s">
        <v>3123</v>
      </c>
      <c r="B635" t="s">
        <v>3124</v>
      </c>
      <c r="C635" s="1" t="str">
        <f t="shared" si="99"/>
        <v>21:0401</v>
      </c>
      <c r="D635" s="1" t="str">
        <f t="shared" ref="D635:D657" si="106">HYPERLINK("http://geochem.nrcan.gc.ca/cdogs/content/svy/svy210134_e.htm", "21:0134")</f>
        <v>21:0134</v>
      </c>
      <c r="E635" t="s">
        <v>3125</v>
      </c>
      <c r="F635" t="s">
        <v>3126</v>
      </c>
      <c r="H635">
        <v>57.190211599999998</v>
      </c>
      <c r="I635">
        <v>-108.1083794</v>
      </c>
      <c r="J635" s="1" t="str">
        <f t="shared" ref="J635:J657" si="107">HYPERLINK("http://geochem.nrcan.gc.ca/cdogs/content/kwd/kwd020027_e.htm", "NGR lake sediment grab sample")</f>
        <v>NGR lake sediment grab sample</v>
      </c>
      <c r="K635" s="1" t="str">
        <f t="shared" ref="K635:K657" si="108">HYPERLINK("http://geochem.nrcan.gc.ca/cdogs/content/kwd/kwd080006_e.htm", "&lt;177 micron (NGR)")</f>
        <v>&lt;177 micron (NGR)</v>
      </c>
      <c r="L635">
        <v>33</v>
      </c>
      <c r="M635" t="s">
        <v>100</v>
      </c>
      <c r="N635">
        <v>634</v>
      </c>
      <c r="O635" t="s">
        <v>692</v>
      </c>
      <c r="P635" t="s">
        <v>48</v>
      </c>
      <c r="Q635" t="s">
        <v>49</v>
      </c>
      <c r="R635" t="s">
        <v>140</v>
      </c>
      <c r="S635" t="s">
        <v>73</v>
      </c>
      <c r="T635" t="s">
        <v>36</v>
      </c>
      <c r="U635" t="s">
        <v>302</v>
      </c>
      <c r="V635" t="s">
        <v>64</v>
      </c>
      <c r="W635" t="s">
        <v>39</v>
      </c>
      <c r="X635" t="s">
        <v>33</v>
      </c>
      <c r="Y635" t="s">
        <v>53</v>
      </c>
      <c r="Z635" t="s">
        <v>960</v>
      </c>
    </row>
    <row r="636" spans="1:26" x14ac:dyDescent="0.3">
      <c r="A636" t="s">
        <v>3127</v>
      </c>
      <c r="B636" t="s">
        <v>3128</v>
      </c>
      <c r="C636" s="1" t="str">
        <f t="shared" si="99"/>
        <v>21:0401</v>
      </c>
      <c r="D636" s="1" t="str">
        <f t="shared" si="106"/>
        <v>21:0134</v>
      </c>
      <c r="E636" t="s">
        <v>3129</v>
      </c>
      <c r="F636" t="s">
        <v>3130</v>
      </c>
      <c r="H636">
        <v>57.184748999999996</v>
      </c>
      <c r="I636">
        <v>-108.1524558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109</v>
      </c>
      <c r="N636">
        <v>635</v>
      </c>
      <c r="O636" t="s">
        <v>61</v>
      </c>
      <c r="P636" t="s">
        <v>140</v>
      </c>
      <c r="Q636" t="s">
        <v>33</v>
      </c>
      <c r="R636" t="s">
        <v>35</v>
      </c>
      <c r="S636" t="s">
        <v>33</v>
      </c>
      <c r="T636" t="s">
        <v>36</v>
      </c>
      <c r="U636" t="s">
        <v>280</v>
      </c>
      <c r="V636" t="s">
        <v>1014</v>
      </c>
      <c r="W636" t="s">
        <v>39</v>
      </c>
      <c r="X636" t="s">
        <v>33</v>
      </c>
      <c r="Y636" t="s">
        <v>76</v>
      </c>
      <c r="Z636" t="s">
        <v>1211</v>
      </c>
    </row>
    <row r="637" spans="1:26" x14ac:dyDescent="0.3">
      <c r="A637" t="s">
        <v>3131</v>
      </c>
      <c r="B637" t="s">
        <v>3132</v>
      </c>
      <c r="C637" s="1" t="str">
        <f t="shared" si="99"/>
        <v>21:0401</v>
      </c>
      <c r="D637" s="1" t="str">
        <f t="shared" si="106"/>
        <v>21:0134</v>
      </c>
      <c r="E637" t="s">
        <v>3133</v>
      </c>
      <c r="F637" t="s">
        <v>3134</v>
      </c>
      <c r="H637">
        <v>57.1523051</v>
      </c>
      <c r="I637">
        <v>-108.1426318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118</v>
      </c>
      <c r="N637">
        <v>636</v>
      </c>
      <c r="O637" t="s">
        <v>286</v>
      </c>
      <c r="P637" t="s">
        <v>53</v>
      </c>
      <c r="Q637" t="s">
        <v>33</v>
      </c>
      <c r="R637" t="s">
        <v>180</v>
      </c>
      <c r="S637" t="s">
        <v>50</v>
      </c>
      <c r="T637" t="s">
        <v>36</v>
      </c>
      <c r="U637" t="s">
        <v>84</v>
      </c>
      <c r="V637" t="s">
        <v>1271</v>
      </c>
      <c r="W637" t="s">
        <v>39</v>
      </c>
      <c r="X637" t="s">
        <v>33</v>
      </c>
      <c r="Y637" t="s">
        <v>152</v>
      </c>
      <c r="Z637" t="s">
        <v>2279</v>
      </c>
    </row>
    <row r="638" spans="1:26" x14ac:dyDescent="0.3">
      <c r="A638" t="s">
        <v>3135</v>
      </c>
      <c r="B638" t="s">
        <v>3136</v>
      </c>
      <c r="C638" s="1" t="str">
        <f t="shared" si="99"/>
        <v>21:0401</v>
      </c>
      <c r="D638" s="1" t="str">
        <f t="shared" si="106"/>
        <v>21:0134</v>
      </c>
      <c r="E638" t="s">
        <v>3137</v>
      </c>
      <c r="F638" t="s">
        <v>3138</v>
      </c>
      <c r="H638">
        <v>57.155502300000002</v>
      </c>
      <c r="I638">
        <v>-108.1862306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33</v>
      </c>
      <c r="M638" t="s">
        <v>128</v>
      </c>
      <c r="N638">
        <v>637</v>
      </c>
      <c r="O638" t="s">
        <v>83</v>
      </c>
      <c r="P638" t="s">
        <v>32</v>
      </c>
      <c r="Q638" t="s">
        <v>33</v>
      </c>
      <c r="R638" t="s">
        <v>32</v>
      </c>
      <c r="S638" t="s">
        <v>50</v>
      </c>
      <c r="T638" t="s">
        <v>36</v>
      </c>
      <c r="U638" t="s">
        <v>101</v>
      </c>
      <c r="V638" t="s">
        <v>831</v>
      </c>
      <c r="W638" t="s">
        <v>39</v>
      </c>
      <c r="X638" t="s">
        <v>33</v>
      </c>
      <c r="Y638" t="s">
        <v>53</v>
      </c>
      <c r="Z638" t="s">
        <v>289</v>
      </c>
    </row>
    <row r="639" spans="1:26" x14ac:dyDescent="0.3">
      <c r="A639" t="s">
        <v>3139</v>
      </c>
      <c r="B639" t="s">
        <v>3140</v>
      </c>
      <c r="C639" s="1" t="str">
        <f t="shared" si="99"/>
        <v>21:0401</v>
      </c>
      <c r="D639" s="1" t="str">
        <f t="shared" si="106"/>
        <v>21:0134</v>
      </c>
      <c r="E639" t="s">
        <v>3141</v>
      </c>
      <c r="F639" t="s">
        <v>3142</v>
      </c>
      <c r="H639">
        <v>57.168345199999997</v>
      </c>
      <c r="I639">
        <v>-108.23306789999999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33</v>
      </c>
      <c r="M639" t="s">
        <v>138</v>
      </c>
      <c r="N639">
        <v>638</v>
      </c>
      <c r="O639" t="s">
        <v>830</v>
      </c>
      <c r="P639" t="s">
        <v>53</v>
      </c>
      <c r="Q639" t="s">
        <v>33</v>
      </c>
      <c r="R639" t="s">
        <v>122</v>
      </c>
      <c r="S639" t="s">
        <v>34</v>
      </c>
      <c r="T639" t="s">
        <v>36</v>
      </c>
      <c r="U639" t="s">
        <v>1286</v>
      </c>
      <c r="V639" t="s">
        <v>112</v>
      </c>
      <c r="W639" t="s">
        <v>173</v>
      </c>
      <c r="X639" t="s">
        <v>50</v>
      </c>
      <c r="Y639" t="s">
        <v>235</v>
      </c>
      <c r="Z639" t="s">
        <v>3143</v>
      </c>
    </row>
    <row r="640" spans="1:26" x14ac:dyDescent="0.3">
      <c r="A640" t="s">
        <v>3144</v>
      </c>
      <c r="B640" t="s">
        <v>3145</v>
      </c>
      <c r="C640" s="1" t="str">
        <f t="shared" si="99"/>
        <v>21:0401</v>
      </c>
      <c r="D640" s="1" t="str">
        <f t="shared" si="106"/>
        <v>21:0134</v>
      </c>
      <c r="E640" t="s">
        <v>3146</v>
      </c>
      <c r="F640" t="s">
        <v>3147</v>
      </c>
      <c r="H640">
        <v>57.168750699999997</v>
      </c>
      <c r="I640">
        <v>-108.2820097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170</v>
      </c>
      <c r="N640">
        <v>639</v>
      </c>
      <c r="O640" t="s">
        <v>1165</v>
      </c>
      <c r="P640" t="s">
        <v>50</v>
      </c>
      <c r="Q640" t="s">
        <v>49</v>
      </c>
      <c r="R640" t="s">
        <v>50</v>
      </c>
      <c r="S640" t="s">
        <v>140</v>
      </c>
      <c r="T640" t="s">
        <v>36</v>
      </c>
      <c r="U640" t="s">
        <v>150</v>
      </c>
      <c r="V640" t="s">
        <v>980</v>
      </c>
      <c r="W640" t="s">
        <v>39</v>
      </c>
      <c r="X640" t="s">
        <v>33</v>
      </c>
      <c r="Y640" t="s">
        <v>122</v>
      </c>
      <c r="Z640" t="s">
        <v>702</v>
      </c>
    </row>
    <row r="641" spans="1:26" x14ac:dyDescent="0.3">
      <c r="A641" t="s">
        <v>3148</v>
      </c>
      <c r="B641" t="s">
        <v>3149</v>
      </c>
      <c r="C641" s="1" t="str">
        <f t="shared" si="99"/>
        <v>21:0401</v>
      </c>
      <c r="D641" s="1" t="str">
        <f t="shared" si="106"/>
        <v>21:0134</v>
      </c>
      <c r="E641" t="s">
        <v>3150</v>
      </c>
      <c r="F641" t="s">
        <v>3151</v>
      </c>
      <c r="H641">
        <v>57.1391536</v>
      </c>
      <c r="I641">
        <v>-108.31147540000001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179</v>
      </c>
      <c r="N641">
        <v>640</v>
      </c>
      <c r="O641" t="s">
        <v>509</v>
      </c>
      <c r="P641" t="s">
        <v>50</v>
      </c>
      <c r="Q641" t="s">
        <v>33</v>
      </c>
      <c r="R641" t="s">
        <v>50</v>
      </c>
      <c r="S641" t="s">
        <v>50</v>
      </c>
      <c r="T641" t="s">
        <v>36</v>
      </c>
      <c r="U641" t="s">
        <v>1089</v>
      </c>
      <c r="V641" t="s">
        <v>1621</v>
      </c>
      <c r="W641" t="s">
        <v>39</v>
      </c>
      <c r="X641" t="s">
        <v>33</v>
      </c>
      <c r="Y641" t="s">
        <v>48</v>
      </c>
      <c r="Z641" t="s">
        <v>2085</v>
      </c>
    </row>
    <row r="642" spans="1:26" x14ac:dyDescent="0.3">
      <c r="A642" t="s">
        <v>3152</v>
      </c>
      <c r="B642" t="s">
        <v>3153</v>
      </c>
      <c r="C642" s="1" t="str">
        <f t="shared" ref="C642:C705" si="109">HYPERLINK("http://geochem.nrcan.gc.ca/cdogs/content/bdl/bdl210401_e.htm", "21:0401")</f>
        <v>21:0401</v>
      </c>
      <c r="D642" s="1" t="str">
        <f t="shared" si="106"/>
        <v>21:0134</v>
      </c>
      <c r="E642" t="s">
        <v>3154</v>
      </c>
      <c r="F642" t="s">
        <v>3155</v>
      </c>
      <c r="H642">
        <v>57.157311399999998</v>
      </c>
      <c r="I642">
        <v>-108.3555896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188</v>
      </c>
      <c r="N642">
        <v>641</v>
      </c>
      <c r="O642" t="s">
        <v>286</v>
      </c>
      <c r="P642" t="s">
        <v>34</v>
      </c>
      <c r="Q642" t="s">
        <v>33</v>
      </c>
      <c r="R642" t="s">
        <v>50</v>
      </c>
      <c r="S642" t="s">
        <v>553</v>
      </c>
      <c r="T642" t="s">
        <v>36</v>
      </c>
      <c r="U642" t="s">
        <v>3156</v>
      </c>
      <c r="V642" t="s">
        <v>61</v>
      </c>
      <c r="W642" t="s">
        <v>39</v>
      </c>
      <c r="X642" t="s">
        <v>33</v>
      </c>
      <c r="Y642" t="s">
        <v>152</v>
      </c>
      <c r="Z642" t="s">
        <v>1717</v>
      </c>
    </row>
    <row r="643" spans="1:26" x14ac:dyDescent="0.3">
      <c r="A643" t="s">
        <v>3157</v>
      </c>
      <c r="B643" t="s">
        <v>3158</v>
      </c>
      <c r="C643" s="1" t="str">
        <f t="shared" si="109"/>
        <v>21:0401</v>
      </c>
      <c r="D643" s="1" t="str">
        <f t="shared" si="106"/>
        <v>21:0134</v>
      </c>
      <c r="E643" t="s">
        <v>3159</v>
      </c>
      <c r="F643" t="s">
        <v>3160</v>
      </c>
      <c r="H643">
        <v>57.135533799999997</v>
      </c>
      <c r="I643">
        <v>-108.3884838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209</v>
      </c>
      <c r="N643">
        <v>642</v>
      </c>
      <c r="O643" t="s">
        <v>149</v>
      </c>
      <c r="P643" t="s">
        <v>50</v>
      </c>
      <c r="Q643" t="s">
        <v>33</v>
      </c>
      <c r="R643" t="s">
        <v>49</v>
      </c>
      <c r="S643" t="s">
        <v>49</v>
      </c>
      <c r="T643" t="s">
        <v>36</v>
      </c>
      <c r="U643" t="s">
        <v>1004</v>
      </c>
      <c r="V643" t="s">
        <v>1525</v>
      </c>
      <c r="W643" t="s">
        <v>39</v>
      </c>
      <c r="X643" t="s">
        <v>33</v>
      </c>
      <c r="Y643" t="s">
        <v>76</v>
      </c>
      <c r="Z643" t="s">
        <v>3161</v>
      </c>
    </row>
    <row r="644" spans="1:26" x14ac:dyDescent="0.3">
      <c r="A644" t="s">
        <v>3162</v>
      </c>
      <c r="B644" t="s">
        <v>3163</v>
      </c>
      <c r="C644" s="1" t="str">
        <f t="shared" si="109"/>
        <v>21:0401</v>
      </c>
      <c r="D644" s="1" t="str">
        <f t="shared" si="106"/>
        <v>21:0134</v>
      </c>
      <c r="E644" t="s">
        <v>3164</v>
      </c>
      <c r="F644" t="s">
        <v>3165</v>
      </c>
      <c r="H644">
        <v>57.120877700000001</v>
      </c>
      <c r="I644">
        <v>-108.40977289999999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218</v>
      </c>
      <c r="N644">
        <v>643</v>
      </c>
      <c r="O644" t="s">
        <v>104</v>
      </c>
      <c r="P644" t="s">
        <v>140</v>
      </c>
      <c r="Q644" t="s">
        <v>33</v>
      </c>
      <c r="R644" t="s">
        <v>62</v>
      </c>
      <c r="S644" t="s">
        <v>35</v>
      </c>
      <c r="T644" t="s">
        <v>36</v>
      </c>
      <c r="U644" t="s">
        <v>511</v>
      </c>
      <c r="V644" t="s">
        <v>204</v>
      </c>
      <c r="W644" t="s">
        <v>39</v>
      </c>
      <c r="X644" t="s">
        <v>33</v>
      </c>
      <c r="Y644" t="s">
        <v>71</v>
      </c>
      <c r="Z644" t="s">
        <v>77</v>
      </c>
    </row>
    <row r="645" spans="1:26" x14ac:dyDescent="0.3">
      <c r="A645" t="s">
        <v>3166</v>
      </c>
      <c r="B645" t="s">
        <v>3167</v>
      </c>
      <c r="C645" s="1" t="str">
        <f t="shared" si="109"/>
        <v>21:0401</v>
      </c>
      <c r="D645" s="1" t="str">
        <f t="shared" si="106"/>
        <v>21:0134</v>
      </c>
      <c r="E645" t="s">
        <v>3168</v>
      </c>
      <c r="F645" t="s">
        <v>3169</v>
      </c>
      <c r="H645">
        <v>57.126302000000003</v>
      </c>
      <c r="I645">
        <v>-108.4930906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34</v>
      </c>
      <c r="M645" t="s">
        <v>30</v>
      </c>
      <c r="N645">
        <v>644</v>
      </c>
      <c r="O645" t="s">
        <v>201</v>
      </c>
      <c r="P645" t="s">
        <v>53</v>
      </c>
      <c r="Q645" t="s">
        <v>33</v>
      </c>
      <c r="R645" t="s">
        <v>122</v>
      </c>
      <c r="S645" t="s">
        <v>180</v>
      </c>
      <c r="T645" t="s">
        <v>36</v>
      </c>
      <c r="U645" t="s">
        <v>101</v>
      </c>
      <c r="V645" t="s">
        <v>1222</v>
      </c>
      <c r="W645" t="s">
        <v>39</v>
      </c>
      <c r="X645" t="s">
        <v>33</v>
      </c>
      <c r="Y645" t="s">
        <v>302</v>
      </c>
      <c r="Z645" t="s">
        <v>749</v>
      </c>
    </row>
    <row r="646" spans="1:26" x14ac:dyDescent="0.3">
      <c r="A646" t="s">
        <v>3170</v>
      </c>
      <c r="B646" t="s">
        <v>3171</v>
      </c>
      <c r="C646" s="1" t="str">
        <f t="shared" si="109"/>
        <v>21:0401</v>
      </c>
      <c r="D646" s="1" t="str">
        <f t="shared" si="106"/>
        <v>21:0134</v>
      </c>
      <c r="E646" t="s">
        <v>3172</v>
      </c>
      <c r="F646" t="s">
        <v>3173</v>
      </c>
      <c r="H646">
        <v>57.119420599999998</v>
      </c>
      <c r="I646">
        <v>-108.4655192</v>
      </c>
      <c r="J646" s="1" t="str">
        <f t="shared" si="107"/>
        <v>NGR lake sediment grab sample</v>
      </c>
      <c r="K646" s="1" t="str">
        <f t="shared" si="108"/>
        <v>&lt;177 micron (NGR)</v>
      </c>
      <c r="L646">
        <v>34</v>
      </c>
      <c r="M646" t="s">
        <v>148</v>
      </c>
      <c r="N646">
        <v>645</v>
      </c>
      <c r="O646" t="s">
        <v>83</v>
      </c>
      <c r="P646" t="s">
        <v>34</v>
      </c>
      <c r="Q646" t="s">
        <v>33</v>
      </c>
      <c r="R646" t="s">
        <v>34</v>
      </c>
      <c r="S646" t="s">
        <v>180</v>
      </c>
      <c r="T646" t="s">
        <v>36</v>
      </c>
      <c r="U646" t="s">
        <v>255</v>
      </c>
      <c r="V646" t="s">
        <v>1222</v>
      </c>
      <c r="W646" t="s">
        <v>39</v>
      </c>
      <c r="X646" t="s">
        <v>33</v>
      </c>
      <c r="Y646" t="s">
        <v>326</v>
      </c>
      <c r="Z646" t="s">
        <v>3174</v>
      </c>
    </row>
    <row r="647" spans="1:26" x14ac:dyDescent="0.3">
      <c r="A647" t="s">
        <v>3175</v>
      </c>
      <c r="B647" t="s">
        <v>3176</v>
      </c>
      <c r="C647" s="1" t="str">
        <f t="shared" si="109"/>
        <v>21:0401</v>
      </c>
      <c r="D647" s="1" t="str">
        <f t="shared" si="106"/>
        <v>21:0134</v>
      </c>
      <c r="E647" t="s">
        <v>3168</v>
      </c>
      <c r="F647" t="s">
        <v>3177</v>
      </c>
      <c r="H647">
        <v>57.126302000000003</v>
      </c>
      <c r="I647">
        <v>-108.4930906</v>
      </c>
      <c r="J647" s="1" t="str">
        <f t="shared" si="107"/>
        <v>NGR lake sediment grab sample</v>
      </c>
      <c r="K647" s="1" t="str">
        <f t="shared" si="108"/>
        <v>&lt;177 micron (NGR)</v>
      </c>
      <c r="L647">
        <v>34</v>
      </c>
      <c r="M647" t="s">
        <v>157</v>
      </c>
      <c r="N647">
        <v>646</v>
      </c>
      <c r="O647" t="s">
        <v>74</v>
      </c>
      <c r="P647" t="s">
        <v>53</v>
      </c>
      <c r="Q647" t="s">
        <v>33</v>
      </c>
      <c r="R647" t="s">
        <v>192</v>
      </c>
      <c r="S647" t="s">
        <v>180</v>
      </c>
      <c r="T647" t="s">
        <v>36</v>
      </c>
      <c r="U647" t="s">
        <v>522</v>
      </c>
      <c r="V647" t="s">
        <v>112</v>
      </c>
      <c r="W647" t="s">
        <v>39</v>
      </c>
      <c r="X647" t="s">
        <v>33</v>
      </c>
      <c r="Y647" t="s">
        <v>71</v>
      </c>
      <c r="Z647" t="s">
        <v>749</v>
      </c>
    </row>
    <row r="648" spans="1:26" x14ac:dyDescent="0.3">
      <c r="A648" t="s">
        <v>3178</v>
      </c>
      <c r="B648" t="s">
        <v>3179</v>
      </c>
      <c r="C648" s="1" t="str">
        <f t="shared" si="109"/>
        <v>21:0401</v>
      </c>
      <c r="D648" s="1" t="str">
        <f t="shared" si="106"/>
        <v>21:0134</v>
      </c>
      <c r="E648" t="s">
        <v>3168</v>
      </c>
      <c r="F648" t="s">
        <v>3180</v>
      </c>
      <c r="H648">
        <v>57.126302000000003</v>
      </c>
      <c r="I648">
        <v>-108.4930906</v>
      </c>
      <c r="J648" s="1" t="str">
        <f t="shared" si="107"/>
        <v>NGR lake sediment grab sample</v>
      </c>
      <c r="K648" s="1" t="str">
        <f t="shared" si="108"/>
        <v>&lt;177 micron (NGR)</v>
      </c>
      <c r="L648">
        <v>34</v>
      </c>
      <c r="M648" t="s">
        <v>164</v>
      </c>
      <c r="N648">
        <v>647</v>
      </c>
      <c r="O648" t="s">
        <v>201</v>
      </c>
      <c r="P648" t="s">
        <v>53</v>
      </c>
      <c r="Q648" t="s">
        <v>33</v>
      </c>
      <c r="R648" t="s">
        <v>192</v>
      </c>
      <c r="S648" t="s">
        <v>140</v>
      </c>
      <c r="T648" t="s">
        <v>36</v>
      </c>
      <c r="U648" t="s">
        <v>522</v>
      </c>
      <c r="V648" t="s">
        <v>142</v>
      </c>
      <c r="W648" t="s">
        <v>39</v>
      </c>
      <c r="X648" t="s">
        <v>33</v>
      </c>
      <c r="Y648" t="s">
        <v>71</v>
      </c>
      <c r="Z648" t="s">
        <v>854</v>
      </c>
    </row>
    <row r="649" spans="1:26" x14ac:dyDescent="0.3">
      <c r="A649" t="s">
        <v>3181</v>
      </c>
      <c r="B649" t="s">
        <v>3182</v>
      </c>
      <c r="C649" s="1" t="str">
        <f t="shared" si="109"/>
        <v>21:0401</v>
      </c>
      <c r="D649" s="1" t="str">
        <f t="shared" si="106"/>
        <v>21:0134</v>
      </c>
      <c r="E649" t="s">
        <v>3183</v>
      </c>
      <c r="F649" t="s">
        <v>3184</v>
      </c>
      <c r="H649">
        <v>57.263815899999997</v>
      </c>
      <c r="I649">
        <v>-109.0281923</v>
      </c>
      <c r="J649" s="1" t="str">
        <f t="shared" si="107"/>
        <v>NGR lake sediment grab sample</v>
      </c>
      <c r="K649" s="1" t="str">
        <f t="shared" si="108"/>
        <v>&lt;177 micron (NGR)</v>
      </c>
      <c r="L649">
        <v>34</v>
      </c>
      <c r="M649" t="s">
        <v>46</v>
      </c>
      <c r="N649">
        <v>648</v>
      </c>
      <c r="O649" t="s">
        <v>938</v>
      </c>
      <c r="P649" t="s">
        <v>50</v>
      </c>
      <c r="Q649" t="s">
        <v>33</v>
      </c>
      <c r="R649" t="s">
        <v>35</v>
      </c>
      <c r="S649" t="s">
        <v>72</v>
      </c>
      <c r="T649" t="s">
        <v>36</v>
      </c>
      <c r="U649" t="s">
        <v>418</v>
      </c>
      <c r="V649" t="s">
        <v>64</v>
      </c>
      <c r="W649" t="s">
        <v>39</v>
      </c>
      <c r="X649" t="s">
        <v>33</v>
      </c>
      <c r="Y649" t="s">
        <v>53</v>
      </c>
      <c r="Z649" t="s">
        <v>311</v>
      </c>
    </row>
    <row r="650" spans="1:26" x14ac:dyDescent="0.3">
      <c r="A650" t="s">
        <v>3185</v>
      </c>
      <c r="B650" t="s">
        <v>3186</v>
      </c>
      <c r="C650" s="1" t="str">
        <f t="shared" si="109"/>
        <v>21:0401</v>
      </c>
      <c r="D650" s="1" t="str">
        <f t="shared" si="106"/>
        <v>21:0134</v>
      </c>
      <c r="E650" t="s">
        <v>3187</v>
      </c>
      <c r="F650" t="s">
        <v>3188</v>
      </c>
      <c r="H650">
        <v>57.244545500000001</v>
      </c>
      <c r="I650">
        <v>-108.9994203</v>
      </c>
      <c r="J650" s="1" t="str">
        <f t="shared" si="107"/>
        <v>NGR lake sediment grab sample</v>
      </c>
      <c r="K650" s="1" t="str">
        <f t="shared" si="108"/>
        <v>&lt;177 micron (NGR)</v>
      </c>
      <c r="L650">
        <v>34</v>
      </c>
      <c r="M650" t="s">
        <v>59</v>
      </c>
      <c r="N650">
        <v>649</v>
      </c>
      <c r="O650" t="s">
        <v>376</v>
      </c>
      <c r="P650" t="s">
        <v>72</v>
      </c>
      <c r="Q650" t="s">
        <v>33</v>
      </c>
      <c r="R650" t="s">
        <v>72</v>
      </c>
      <c r="S650" t="s">
        <v>72</v>
      </c>
      <c r="T650" t="s">
        <v>36</v>
      </c>
      <c r="U650" t="s">
        <v>272</v>
      </c>
      <c r="V650" t="s">
        <v>227</v>
      </c>
      <c r="W650" t="s">
        <v>39</v>
      </c>
      <c r="X650" t="s">
        <v>49</v>
      </c>
      <c r="Y650" t="s">
        <v>48</v>
      </c>
      <c r="Z650" t="s">
        <v>3189</v>
      </c>
    </row>
    <row r="651" spans="1:26" x14ac:dyDescent="0.3">
      <c r="A651" t="s">
        <v>3190</v>
      </c>
      <c r="B651" t="s">
        <v>3191</v>
      </c>
      <c r="C651" s="1" t="str">
        <f t="shared" si="109"/>
        <v>21:0401</v>
      </c>
      <c r="D651" s="1" t="str">
        <f t="shared" si="106"/>
        <v>21:0134</v>
      </c>
      <c r="E651" t="s">
        <v>3192</v>
      </c>
      <c r="F651" t="s">
        <v>3193</v>
      </c>
      <c r="H651">
        <v>57.199199200000002</v>
      </c>
      <c r="I651">
        <v>-108.9866767</v>
      </c>
      <c r="J651" s="1" t="str">
        <f t="shared" si="107"/>
        <v>NGR lake sediment grab sample</v>
      </c>
      <c r="K651" s="1" t="str">
        <f t="shared" si="108"/>
        <v>&lt;177 micron (NGR)</v>
      </c>
      <c r="L651">
        <v>34</v>
      </c>
      <c r="M651" t="s">
        <v>70</v>
      </c>
      <c r="N651">
        <v>650</v>
      </c>
      <c r="O651" t="s">
        <v>376</v>
      </c>
      <c r="P651" t="s">
        <v>72</v>
      </c>
      <c r="Q651" t="s">
        <v>33</v>
      </c>
      <c r="R651" t="s">
        <v>49</v>
      </c>
      <c r="S651" t="s">
        <v>73</v>
      </c>
      <c r="T651" t="s">
        <v>36</v>
      </c>
      <c r="U651" t="s">
        <v>511</v>
      </c>
      <c r="V651" t="s">
        <v>745</v>
      </c>
      <c r="W651" t="s">
        <v>39</v>
      </c>
      <c r="X651" t="s">
        <v>49</v>
      </c>
      <c r="Y651" t="s">
        <v>122</v>
      </c>
      <c r="Z651" t="s">
        <v>1722</v>
      </c>
    </row>
    <row r="652" spans="1:26" x14ac:dyDescent="0.3">
      <c r="A652" t="s">
        <v>3194</v>
      </c>
      <c r="B652" t="s">
        <v>3195</v>
      </c>
      <c r="C652" s="1" t="str">
        <f t="shared" si="109"/>
        <v>21:0401</v>
      </c>
      <c r="D652" s="1" t="str">
        <f t="shared" si="106"/>
        <v>21:0134</v>
      </c>
      <c r="E652" t="s">
        <v>3196</v>
      </c>
      <c r="F652" t="s">
        <v>3197</v>
      </c>
      <c r="H652">
        <v>57.192996999999998</v>
      </c>
      <c r="I652">
        <v>-108.9977566</v>
      </c>
      <c r="J652" s="1" t="str">
        <f t="shared" si="107"/>
        <v>NGR lake sediment grab sample</v>
      </c>
      <c r="K652" s="1" t="str">
        <f t="shared" si="108"/>
        <v>&lt;177 micron (NGR)</v>
      </c>
      <c r="L652">
        <v>34</v>
      </c>
      <c r="M652" t="s">
        <v>82</v>
      </c>
      <c r="N652">
        <v>651</v>
      </c>
      <c r="O652" t="s">
        <v>558</v>
      </c>
      <c r="P652" t="s">
        <v>72</v>
      </c>
      <c r="Q652" t="s">
        <v>33</v>
      </c>
      <c r="R652" t="s">
        <v>49</v>
      </c>
      <c r="S652" t="s">
        <v>72</v>
      </c>
      <c r="T652" t="s">
        <v>36</v>
      </c>
      <c r="U652" t="s">
        <v>255</v>
      </c>
      <c r="V652" t="s">
        <v>419</v>
      </c>
      <c r="W652" t="s">
        <v>39</v>
      </c>
      <c r="X652" t="s">
        <v>33</v>
      </c>
      <c r="Y652" t="s">
        <v>76</v>
      </c>
      <c r="Z652" t="s">
        <v>3066</v>
      </c>
    </row>
    <row r="653" spans="1:26" x14ac:dyDescent="0.3">
      <c r="A653" t="s">
        <v>3198</v>
      </c>
      <c r="B653" t="s">
        <v>3199</v>
      </c>
      <c r="C653" s="1" t="str">
        <f t="shared" si="109"/>
        <v>21:0401</v>
      </c>
      <c r="D653" s="1" t="str">
        <f t="shared" si="106"/>
        <v>21:0134</v>
      </c>
      <c r="E653" t="s">
        <v>3200</v>
      </c>
      <c r="F653" t="s">
        <v>3201</v>
      </c>
      <c r="H653">
        <v>57.180576899999998</v>
      </c>
      <c r="I653">
        <v>-109.02366139999999</v>
      </c>
      <c r="J653" s="1" t="str">
        <f t="shared" si="107"/>
        <v>NGR lake sediment grab sample</v>
      </c>
      <c r="K653" s="1" t="str">
        <f t="shared" si="108"/>
        <v>&lt;177 micron (NGR)</v>
      </c>
      <c r="L653">
        <v>34</v>
      </c>
      <c r="M653" t="s">
        <v>91</v>
      </c>
      <c r="N653">
        <v>652</v>
      </c>
      <c r="O653" t="s">
        <v>992</v>
      </c>
      <c r="P653" t="s">
        <v>72</v>
      </c>
      <c r="Q653" t="s">
        <v>33</v>
      </c>
      <c r="R653" t="s">
        <v>49</v>
      </c>
      <c r="S653" t="s">
        <v>35</v>
      </c>
      <c r="T653" t="s">
        <v>36</v>
      </c>
      <c r="U653" t="s">
        <v>203</v>
      </c>
      <c r="V653" t="s">
        <v>1074</v>
      </c>
      <c r="W653" t="s">
        <v>39</v>
      </c>
      <c r="X653" t="s">
        <v>33</v>
      </c>
      <c r="Y653" t="s">
        <v>76</v>
      </c>
      <c r="Z653" t="s">
        <v>3202</v>
      </c>
    </row>
    <row r="654" spans="1:26" x14ac:dyDescent="0.3">
      <c r="A654" t="s">
        <v>3203</v>
      </c>
      <c r="B654" t="s">
        <v>3204</v>
      </c>
      <c r="C654" s="1" t="str">
        <f t="shared" si="109"/>
        <v>21:0401</v>
      </c>
      <c r="D654" s="1" t="str">
        <f t="shared" si="106"/>
        <v>21:0134</v>
      </c>
      <c r="E654" t="s">
        <v>3205</v>
      </c>
      <c r="F654" t="s">
        <v>3206</v>
      </c>
      <c r="H654">
        <v>57.098514700000003</v>
      </c>
      <c r="I654">
        <v>-108.8165391</v>
      </c>
      <c r="J654" s="1" t="str">
        <f t="shared" si="107"/>
        <v>NGR lake sediment grab sample</v>
      </c>
      <c r="K654" s="1" t="str">
        <f t="shared" si="108"/>
        <v>&lt;177 micron (NGR)</v>
      </c>
      <c r="L654">
        <v>34</v>
      </c>
      <c r="M654" t="s">
        <v>100</v>
      </c>
      <c r="N654">
        <v>653</v>
      </c>
      <c r="O654" t="s">
        <v>286</v>
      </c>
      <c r="P654" t="s">
        <v>72</v>
      </c>
      <c r="Q654" t="s">
        <v>33</v>
      </c>
      <c r="R654" t="s">
        <v>72</v>
      </c>
      <c r="S654" t="s">
        <v>72</v>
      </c>
      <c r="T654" t="s">
        <v>287</v>
      </c>
      <c r="U654" t="s">
        <v>486</v>
      </c>
      <c r="V654" t="s">
        <v>221</v>
      </c>
      <c r="W654" t="s">
        <v>39</v>
      </c>
      <c r="X654" t="s">
        <v>33</v>
      </c>
      <c r="Y654" t="s">
        <v>48</v>
      </c>
      <c r="Z654" t="s">
        <v>440</v>
      </c>
    </row>
    <row r="655" spans="1:26" x14ac:dyDescent="0.3">
      <c r="A655" t="s">
        <v>3207</v>
      </c>
      <c r="B655" t="s">
        <v>3208</v>
      </c>
      <c r="C655" s="1" t="str">
        <f t="shared" si="109"/>
        <v>21:0401</v>
      </c>
      <c r="D655" s="1" t="str">
        <f t="shared" si="106"/>
        <v>21:0134</v>
      </c>
      <c r="E655" t="s">
        <v>3209</v>
      </c>
      <c r="F655" t="s">
        <v>3210</v>
      </c>
      <c r="H655">
        <v>57.088207699999998</v>
      </c>
      <c r="I655">
        <v>-108.650171</v>
      </c>
      <c r="J655" s="1" t="str">
        <f t="shared" si="107"/>
        <v>NGR lake sediment grab sample</v>
      </c>
      <c r="K655" s="1" t="str">
        <f t="shared" si="108"/>
        <v>&lt;177 micron (NGR)</v>
      </c>
      <c r="L655">
        <v>34</v>
      </c>
      <c r="M655" t="s">
        <v>109</v>
      </c>
      <c r="N655">
        <v>654</v>
      </c>
      <c r="O655" t="s">
        <v>219</v>
      </c>
      <c r="P655" t="s">
        <v>50</v>
      </c>
      <c r="Q655" t="s">
        <v>33</v>
      </c>
      <c r="R655" t="s">
        <v>48</v>
      </c>
      <c r="S655" t="s">
        <v>180</v>
      </c>
      <c r="T655" t="s">
        <v>36</v>
      </c>
      <c r="U655" t="s">
        <v>455</v>
      </c>
      <c r="V655" t="s">
        <v>317</v>
      </c>
      <c r="W655" t="s">
        <v>39</v>
      </c>
      <c r="X655" t="s">
        <v>33</v>
      </c>
      <c r="Y655" t="s">
        <v>280</v>
      </c>
      <c r="Z655" t="s">
        <v>663</v>
      </c>
    </row>
    <row r="656" spans="1:26" x14ac:dyDescent="0.3">
      <c r="A656" t="s">
        <v>3211</v>
      </c>
      <c r="B656" t="s">
        <v>3212</v>
      </c>
      <c r="C656" s="1" t="str">
        <f t="shared" si="109"/>
        <v>21:0401</v>
      </c>
      <c r="D656" s="1" t="str">
        <f t="shared" si="106"/>
        <v>21:0134</v>
      </c>
      <c r="E656" t="s">
        <v>3213</v>
      </c>
      <c r="F656" t="s">
        <v>3214</v>
      </c>
      <c r="H656">
        <v>57.105293799999998</v>
      </c>
      <c r="I656">
        <v>-108.5856385</v>
      </c>
      <c r="J656" s="1" t="str">
        <f t="shared" si="107"/>
        <v>NGR lake sediment grab sample</v>
      </c>
      <c r="K656" s="1" t="str">
        <f t="shared" si="108"/>
        <v>&lt;177 micron (NGR)</v>
      </c>
      <c r="L656">
        <v>34</v>
      </c>
      <c r="M656" t="s">
        <v>118</v>
      </c>
      <c r="N656">
        <v>655</v>
      </c>
      <c r="O656" t="s">
        <v>261</v>
      </c>
      <c r="P656" t="s">
        <v>32</v>
      </c>
      <c r="Q656" t="s">
        <v>33</v>
      </c>
      <c r="R656" t="s">
        <v>32</v>
      </c>
      <c r="S656" t="s">
        <v>180</v>
      </c>
      <c r="T656" t="s">
        <v>36</v>
      </c>
      <c r="U656" t="s">
        <v>119</v>
      </c>
      <c r="V656" t="s">
        <v>317</v>
      </c>
      <c r="W656" t="s">
        <v>39</v>
      </c>
      <c r="X656" t="s">
        <v>73</v>
      </c>
      <c r="Y656" t="s">
        <v>40</v>
      </c>
      <c r="Z656" t="s">
        <v>213</v>
      </c>
    </row>
    <row r="657" spans="1:26" x14ac:dyDescent="0.3">
      <c r="A657" t="s">
        <v>3215</v>
      </c>
      <c r="B657" t="s">
        <v>3216</v>
      </c>
      <c r="C657" s="1" t="str">
        <f t="shared" si="109"/>
        <v>21:0401</v>
      </c>
      <c r="D657" s="1" t="str">
        <f t="shared" si="106"/>
        <v>21:0134</v>
      </c>
      <c r="E657" t="s">
        <v>3217</v>
      </c>
      <c r="F657" t="s">
        <v>3218</v>
      </c>
      <c r="H657">
        <v>57.120015700000003</v>
      </c>
      <c r="I657">
        <v>-108.5358931</v>
      </c>
      <c r="J657" s="1" t="str">
        <f t="shared" si="107"/>
        <v>NGR lake sediment grab sample</v>
      </c>
      <c r="K657" s="1" t="str">
        <f t="shared" si="108"/>
        <v>&lt;177 micron (NGR)</v>
      </c>
      <c r="L657">
        <v>34</v>
      </c>
      <c r="M657" t="s">
        <v>128</v>
      </c>
      <c r="N657">
        <v>656</v>
      </c>
      <c r="O657" t="s">
        <v>768</v>
      </c>
      <c r="P657" t="s">
        <v>61</v>
      </c>
      <c r="Q657" t="s">
        <v>33</v>
      </c>
      <c r="R657" t="s">
        <v>190</v>
      </c>
      <c r="S657" t="s">
        <v>180</v>
      </c>
      <c r="T657" t="s">
        <v>36</v>
      </c>
      <c r="U657" t="s">
        <v>1216</v>
      </c>
      <c r="V657" t="s">
        <v>1222</v>
      </c>
      <c r="W657" t="s">
        <v>39</v>
      </c>
      <c r="X657" t="s">
        <v>33</v>
      </c>
      <c r="Y657" t="s">
        <v>248</v>
      </c>
      <c r="Z657" t="s">
        <v>213</v>
      </c>
    </row>
    <row r="658" spans="1:26" x14ac:dyDescent="0.3">
      <c r="A658" t="s">
        <v>3219</v>
      </c>
      <c r="B658" t="s">
        <v>3220</v>
      </c>
      <c r="C658" s="1" t="str">
        <f t="shared" si="109"/>
        <v>21:0401</v>
      </c>
      <c r="D658" s="1" t="str">
        <f>HYPERLINK("http://geochem.nrcan.gc.ca/cdogs/content/svy/svy_e.htm", "")</f>
        <v/>
      </c>
      <c r="G658" s="1" t="str">
        <f>HYPERLINK("http://geochem.nrcan.gc.ca/cdogs/content/cr_/cr_00022_e.htm", "22")</f>
        <v>22</v>
      </c>
      <c r="J658" t="s">
        <v>197</v>
      </c>
      <c r="K658" t="s">
        <v>198</v>
      </c>
      <c r="L658">
        <v>34</v>
      </c>
      <c r="M658" t="s">
        <v>199</v>
      </c>
      <c r="N658">
        <v>657</v>
      </c>
      <c r="O658" t="s">
        <v>226</v>
      </c>
      <c r="P658" t="s">
        <v>53</v>
      </c>
      <c r="Q658" t="s">
        <v>559</v>
      </c>
      <c r="R658" t="s">
        <v>140</v>
      </c>
      <c r="S658" t="s">
        <v>62</v>
      </c>
      <c r="T658" t="s">
        <v>36</v>
      </c>
      <c r="U658" t="s">
        <v>3221</v>
      </c>
      <c r="V658" t="s">
        <v>614</v>
      </c>
      <c r="W658" t="s">
        <v>180</v>
      </c>
      <c r="X658" t="s">
        <v>50</v>
      </c>
      <c r="Y658" t="s">
        <v>280</v>
      </c>
      <c r="Z658" t="s">
        <v>1849</v>
      </c>
    </row>
    <row r="659" spans="1:26" x14ac:dyDescent="0.3">
      <c r="A659" t="s">
        <v>3222</v>
      </c>
      <c r="B659" t="s">
        <v>3223</v>
      </c>
      <c r="C659" s="1" t="str">
        <f t="shared" si="109"/>
        <v>21:0401</v>
      </c>
      <c r="D659" s="1" t="str">
        <f t="shared" ref="D659:D668" si="110">HYPERLINK("http://geochem.nrcan.gc.ca/cdogs/content/svy/svy210134_e.htm", "21:0134")</f>
        <v>21:0134</v>
      </c>
      <c r="E659" t="s">
        <v>3224</v>
      </c>
      <c r="F659" t="s">
        <v>3225</v>
      </c>
      <c r="H659">
        <v>57.100765799999998</v>
      </c>
      <c r="I659">
        <v>-108.4888215</v>
      </c>
      <c r="J659" s="1" t="str">
        <f t="shared" ref="J659:J668" si="111">HYPERLINK("http://geochem.nrcan.gc.ca/cdogs/content/kwd/kwd020027_e.htm", "NGR lake sediment grab sample")</f>
        <v>NGR lake sediment grab sample</v>
      </c>
      <c r="K659" s="1" t="str">
        <f t="shared" ref="K659:K668" si="112">HYPERLINK("http://geochem.nrcan.gc.ca/cdogs/content/kwd/kwd080006_e.htm", "&lt;177 micron (NGR)")</f>
        <v>&lt;177 micron (NGR)</v>
      </c>
      <c r="L659">
        <v>34</v>
      </c>
      <c r="M659" t="s">
        <v>138</v>
      </c>
      <c r="N659">
        <v>658</v>
      </c>
      <c r="O659" t="s">
        <v>1165</v>
      </c>
      <c r="P659" t="s">
        <v>559</v>
      </c>
      <c r="Q659" t="s">
        <v>33</v>
      </c>
      <c r="R659" t="s">
        <v>192</v>
      </c>
      <c r="S659" t="s">
        <v>180</v>
      </c>
      <c r="T659" t="s">
        <v>36</v>
      </c>
      <c r="U659" t="s">
        <v>3226</v>
      </c>
      <c r="V659" t="s">
        <v>49</v>
      </c>
      <c r="W659" t="s">
        <v>39</v>
      </c>
      <c r="X659" t="s">
        <v>33</v>
      </c>
      <c r="Y659" t="s">
        <v>40</v>
      </c>
      <c r="Z659" t="s">
        <v>3227</v>
      </c>
    </row>
    <row r="660" spans="1:26" x14ac:dyDescent="0.3">
      <c r="A660" t="s">
        <v>3228</v>
      </c>
      <c r="B660" t="s">
        <v>3229</v>
      </c>
      <c r="C660" s="1" t="str">
        <f t="shared" si="109"/>
        <v>21:0401</v>
      </c>
      <c r="D660" s="1" t="str">
        <f t="shared" si="110"/>
        <v>21:0134</v>
      </c>
      <c r="E660" t="s">
        <v>3230</v>
      </c>
      <c r="F660" t="s">
        <v>3231</v>
      </c>
      <c r="H660">
        <v>57.092929099999999</v>
      </c>
      <c r="I660">
        <v>-108.4237593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170</v>
      </c>
      <c r="N660">
        <v>659</v>
      </c>
      <c r="O660" t="s">
        <v>1179</v>
      </c>
      <c r="P660" t="s">
        <v>50</v>
      </c>
      <c r="Q660" t="s">
        <v>33</v>
      </c>
      <c r="R660" t="s">
        <v>62</v>
      </c>
      <c r="S660" t="s">
        <v>62</v>
      </c>
      <c r="T660" t="s">
        <v>36</v>
      </c>
      <c r="U660" t="s">
        <v>682</v>
      </c>
      <c r="V660" t="s">
        <v>317</v>
      </c>
      <c r="W660" t="s">
        <v>39</v>
      </c>
      <c r="X660" t="s">
        <v>33</v>
      </c>
      <c r="Y660" t="s">
        <v>280</v>
      </c>
      <c r="Z660" t="s">
        <v>920</v>
      </c>
    </row>
    <row r="661" spans="1:26" x14ac:dyDescent="0.3">
      <c r="A661" t="s">
        <v>3232</v>
      </c>
      <c r="B661" t="s">
        <v>3233</v>
      </c>
      <c r="C661" s="1" t="str">
        <f t="shared" si="109"/>
        <v>21:0401</v>
      </c>
      <c r="D661" s="1" t="str">
        <f t="shared" si="110"/>
        <v>21:0134</v>
      </c>
      <c r="E661" t="s">
        <v>3234</v>
      </c>
      <c r="F661" t="s">
        <v>3235</v>
      </c>
      <c r="H661">
        <v>57.104015699999998</v>
      </c>
      <c r="I661">
        <v>-108.386723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179</v>
      </c>
      <c r="N661">
        <v>660</v>
      </c>
      <c r="O661" t="s">
        <v>286</v>
      </c>
      <c r="P661" t="s">
        <v>48</v>
      </c>
      <c r="Q661" t="s">
        <v>33</v>
      </c>
      <c r="R661" t="s">
        <v>62</v>
      </c>
      <c r="S661" t="s">
        <v>50</v>
      </c>
      <c r="T661" t="s">
        <v>36</v>
      </c>
      <c r="U661" t="s">
        <v>449</v>
      </c>
      <c r="V661" t="s">
        <v>112</v>
      </c>
      <c r="W661" t="s">
        <v>39</v>
      </c>
      <c r="X661" t="s">
        <v>33</v>
      </c>
      <c r="Y661" t="s">
        <v>53</v>
      </c>
      <c r="Z661" t="s">
        <v>735</v>
      </c>
    </row>
    <row r="662" spans="1:26" x14ac:dyDescent="0.3">
      <c r="A662" t="s">
        <v>3236</v>
      </c>
      <c r="B662" t="s">
        <v>3237</v>
      </c>
      <c r="C662" s="1" t="str">
        <f t="shared" si="109"/>
        <v>21:0401</v>
      </c>
      <c r="D662" s="1" t="str">
        <f t="shared" si="110"/>
        <v>21:0134</v>
      </c>
      <c r="E662" t="s">
        <v>3238</v>
      </c>
      <c r="F662" t="s">
        <v>3239</v>
      </c>
      <c r="H662">
        <v>57.107588399999997</v>
      </c>
      <c r="I662">
        <v>-108.2946707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188</v>
      </c>
      <c r="N662">
        <v>661</v>
      </c>
      <c r="O662" t="s">
        <v>119</v>
      </c>
      <c r="P662" t="s">
        <v>192</v>
      </c>
      <c r="Q662" t="s">
        <v>33</v>
      </c>
      <c r="R662" t="s">
        <v>50</v>
      </c>
      <c r="S662" t="s">
        <v>72</v>
      </c>
      <c r="T662" t="s">
        <v>36</v>
      </c>
      <c r="U662" t="s">
        <v>60</v>
      </c>
      <c r="V662" t="s">
        <v>614</v>
      </c>
      <c r="W662" t="s">
        <v>39</v>
      </c>
      <c r="X662" t="s">
        <v>33</v>
      </c>
      <c r="Y662" t="s">
        <v>280</v>
      </c>
      <c r="Z662" t="s">
        <v>273</v>
      </c>
    </row>
    <row r="663" spans="1:26" x14ac:dyDescent="0.3">
      <c r="A663" t="s">
        <v>3240</v>
      </c>
      <c r="B663" t="s">
        <v>3241</v>
      </c>
      <c r="C663" s="1" t="str">
        <f t="shared" si="109"/>
        <v>21:0401</v>
      </c>
      <c r="D663" s="1" t="str">
        <f t="shared" si="110"/>
        <v>21:0134</v>
      </c>
      <c r="E663" t="s">
        <v>3242</v>
      </c>
      <c r="F663" t="s">
        <v>3243</v>
      </c>
      <c r="H663">
        <v>57.093225699999998</v>
      </c>
      <c r="I663">
        <v>-108.2557946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209</v>
      </c>
      <c r="N663">
        <v>662</v>
      </c>
      <c r="O663" t="s">
        <v>509</v>
      </c>
      <c r="P663" t="s">
        <v>192</v>
      </c>
      <c r="Q663" t="s">
        <v>33</v>
      </c>
      <c r="R663" t="s">
        <v>48</v>
      </c>
      <c r="S663" t="s">
        <v>62</v>
      </c>
      <c r="T663" t="s">
        <v>36</v>
      </c>
      <c r="U663" t="s">
        <v>469</v>
      </c>
      <c r="V663" t="s">
        <v>159</v>
      </c>
      <c r="W663" t="s">
        <v>39</v>
      </c>
      <c r="X663" t="s">
        <v>33</v>
      </c>
      <c r="Y663" t="s">
        <v>53</v>
      </c>
      <c r="Z663" t="s">
        <v>3244</v>
      </c>
    </row>
    <row r="664" spans="1:26" x14ac:dyDescent="0.3">
      <c r="A664" t="s">
        <v>3245</v>
      </c>
      <c r="B664" t="s">
        <v>3246</v>
      </c>
      <c r="C664" s="1" t="str">
        <f t="shared" si="109"/>
        <v>21:0401</v>
      </c>
      <c r="D664" s="1" t="str">
        <f t="shared" si="110"/>
        <v>21:0134</v>
      </c>
      <c r="E664" t="s">
        <v>3247</v>
      </c>
      <c r="F664" t="s">
        <v>3248</v>
      </c>
      <c r="H664">
        <v>57.121836700000003</v>
      </c>
      <c r="I664">
        <v>-108.2347401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218</v>
      </c>
      <c r="N664">
        <v>663</v>
      </c>
      <c r="O664" t="s">
        <v>239</v>
      </c>
      <c r="P664" t="s">
        <v>50</v>
      </c>
      <c r="Q664" t="s">
        <v>33</v>
      </c>
      <c r="R664" t="s">
        <v>73</v>
      </c>
      <c r="S664" t="s">
        <v>62</v>
      </c>
      <c r="T664" t="s">
        <v>36</v>
      </c>
      <c r="U664" t="s">
        <v>573</v>
      </c>
      <c r="V664" t="s">
        <v>158</v>
      </c>
      <c r="W664" t="s">
        <v>49</v>
      </c>
      <c r="X664" t="s">
        <v>33</v>
      </c>
      <c r="Y664" t="s">
        <v>1150</v>
      </c>
      <c r="Z664" t="s">
        <v>2020</v>
      </c>
    </row>
    <row r="665" spans="1:26" x14ac:dyDescent="0.3">
      <c r="A665" t="s">
        <v>3249</v>
      </c>
      <c r="B665" t="s">
        <v>3250</v>
      </c>
      <c r="C665" s="1" t="str">
        <f t="shared" si="109"/>
        <v>21:0401</v>
      </c>
      <c r="D665" s="1" t="str">
        <f t="shared" si="110"/>
        <v>21:0134</v>
      </c>
      <c r="E665" t="s">
        <v>3251</v>
      </c>
      <c r="F665" t="s">
        <v>3252</v>
      </c>
      <c r="H665">
        <v>57.100054999999998</v>
      </c>
      <c r="I665">
        <v>-108.1993228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35</v>
      </c>
      <c r="M665" t="s">
        <v>30</v>
      </c>
      <c r="N665">
        <v>664</v>
      </c>
      <c r="O665" t="s">
        <v>31</v>
      </c>
      <c r="P665" t="s">
        <v>192</v>
      </c>
      <c r="Q665" t="s">
        <v>33</v>
      </c>
      <c r="R665" t="s">
        <v>140</v>
      </c>
      <c r="S665" t="s">
        <v>323</v>
      </c>
      <c r="T665" t="s">
        <v>36</v>
      </c>
      <c r="U665" t="s">
        <v>2288</v>
      </c>
      <c r="V665" t="s">
        <v>190</v>
      </c>
      <c r="W665" t="s">
        <v>39</v>
      </c>
      <c r="X665" t="s">
        <v>33</v>
      </c>
      <c r="Y665" t="s">
        <v>280</v>
      </c>
      <c r="Z665" t="s">
        <v>1243</v>
      </c>
    </row>
    <row r="666" spans="1:26" x14ac:dyDescent="0.3">
      <c r="A666" t="s">
        <v>3253</v>
      </c>
      <c r="B666" t="s">
        <v>3254</v>
      </c>
      <c r="C666" s="1" t="str">
        <f t="shared" si="109"/>
        <v>21:0401</v>
      </c>
      <c r="D666" s="1" t="str">
        <f t="shared" si="110"/>
        <v>21:0134</v>
      </c>
      <c r="E666" t="s">
        <v>3255</v>
      </c>
      <c r="F666" t="s">
        <v>3256</v>
      </c>
      <c r="H666">
        <v>57.094356900000001</v>
      </c>
      <c r="I666">
        <v>-108.208174</v>
      </c>
      <c r="J666" s="1" t="str">
        <f t="shared" si="111"/>
        <v>NGR lake sediment grab sample</v>
      </c>
      <c r="K666" s="1" t="str">
        <f t="shared" si="112"/>
        <v>&lt;177 micron (NGR)</v>
      </c>
      <c r="L666">
        <v>35</v>
      </c>
      <c r="M666" t="s">
        <v>148</v>
      </c>
      <c r="N666">
        <v>665</v>
      </c>
      <c r="O666" t="s">
        <v>461</v>
      </c>
      <c r="P666" t="s">
        <v>129</v>
      </c>
      <c r="Q666" t="s">
        <v>33</v>
      </c>
      <c r="R666" t="s">
        <v>192</v>
      </c>
      <c r="S666" t="s">
        <v>180</v>
      </c>
      <c r="T666" t="s">
        <v>287</v>
      </c>
      <c r="U666" t="s">
        <v>1434</v>
      </c>
      <c r="V666" t="s">
        <v>294</v>
      </c>
      <c r="W666" t="s">
        <v>39</v>
      </c>
      <c r="X666" t="s">
        <v>33</v>
      </c>
      <c r="Y666" t="s">
        <v>280</v>
      </c>
      <c r="Z666" t="s">
        <v>1184</v>
      </c>
    </row>
    <row r="667" spans="1:26" x14ac:dyDescent="0.3">
      <c r="A667" t="s">
        <v>3257</v>
      </c>
      <c r="B667" t="s">
        <v>3258</v>
      </c>
      <c r="C667" s="1" t="str">
        <f t="shared" si="109"/>
        <v>21:0401</v>
      </c>
      <c r="D667" s="1" t="str">
        <f t="shared" si="110"/>
        <v>21:0134</v>
      </c>
      <c r="E667" t="s">
        <v>3251</v>
      </c>
      <c r="F667" t="s">
        <v>3259</v>
      </c>
      <c r="H667">
        <v>57.100054999999998</v>
      </c>
      <c r="I667">
        <v>-108.1993228</v>
      </c>
      <c r="J667" s="1" t="str">
        <f t="shared" si="111"/>
        <v>NGR lake sediment grab sample</v>
      </c>
      <c r="K667" s="1" t="str">
        <f t="shared" si="112"/>
        <v>&lt;177 micron (NGR)</v>
      </c>
      <c r="L667">
        <v>35</v>
      </c>
      <c r="M667" t="s">
        <v>164</v>
      </c>
      <c r="N667">
        <v>666</v>
      </c>
      <c r="O667" t="s">
        <v>139</v>
      </c>
      <c r="P667" t="s">
        <v>192</v>
      </c>
      <c r="Q667" t="s">
        <v>33</v>
      </c>
      <c r="R667" t="s">
        <v>48</v>
      </c>
      <c r="S667" t="s">
        <v>550</v>
      </c>
      <c r="T667" t="s">
        <v>36</v>
      </c>
      <c r="U667" t="s">
        <v>191</v>
      </c>
      <c r="V667" t="s">
        <v>1913</v>
      </c>
      <c r="W667" t="s">
        <v>39</v>
      </c>
      <c r="X667" t="s">
        <v>33</v>
      </c>
      <c r="Y667" t="s">
        <v>280</v>
      </c>
      <c r="Z667" t="s">
        <v>640</v>
      </c>
    </row>
    <row r="668" spans="1:26" x14ac:dyDescent="0.3">
      <c r="A668" t="s">
        <v>3260</v>
      </c>
      <c r="B668" t="s">
        <v>3261</v>
      </c>
      <c r="C668" s="1" t="str">
        <f t="shared" si="109"/>
        <v>21:0401</v>
      </c>
      <c r="D668" s="1" t="str">
        <f t="shared" si="110"/>
        <v>21:0134</v>
      </c>
      <c r="E668" t="s">
        <v>3251</v>
      </c>
      <c r="F668" t="s">
        <v>3262</v>
      </c>
      <c r="H668">
        <v>57.100054999999998</v>
      </c>
      <c r="I668">
        <v>-108.1993228</v>
      </c>
      <c r="J668" s="1" t="str">
        <f t="shared" si="111"/>
        <v>NGR lake sediment grab sample</v>
      </c>
      <c r="K668" s="1" t="str">
        <f t="shared" si="112"/>
        <v>&lt;177 micron (NGR)</v>
      </c>
      <c r="L668">
        <v>35</v>
      </c>
      <c r="M668" t="s">
        <v>157</v>
      </c>
      <c r="N668">
        <v>667</v>
      </c>
      <c r="O668" t="s">
        <v>139</v>
      </c>
      <c r="P668" t="s">
        <v>192</v>
      </c>
      <c r="Q668" t="s">
        <v>33</v>
      </c>
      <c r="R668" t="s">
        <v>180</v>
      </c>
      <c r="S668" t="s">
        <v>550</v>
      </c>
      <c r="T668" t="s">
        <v>36</v>
      </c>
      <c r="U668" t="s">
        <v>3263</v>
      </c>
      <c r="V668" t="s">
        <v>2403</v>
      </c>
      <c r="W668" t="s">
        <v>39</v>
      </c>
      <c r="X668" t="s">
        <v>33</v>
      </c>
      <c r="Y668" t="s">
        <v>280</v>
      </c>
      <c r="Z668" t="s">
        <v>247</v>
      </c>
    </row>
    <row r="669" spans="1:26" x14ac:dyDescent="0.3">
      <c r="A669" t="s">
        <v>3264</v>
      </c>
      <c r="B669" t="s">
        <v>3265</v>
      </c>
      <c r="C669" s="1" t="str">
        <f t="shared" si="109"/>
        <v>21:0401</v>
      </c>
      <c r="D669" s="1" t="str">
        <f>HYPERLINK("http://geochem.nrcan.gc.ca/cdogs/content/svy/svy_e.htm", "")</f>
        <v/>
      </c>
      <c r="G669" s="1" t="str">
        <f>HYPERLINK("http://geochem.nrcan.gc.ca/cdogs/content/cr_/cr_00022_e.htm", "22")</f>
        <v>22</v>
      </c>
      <c r="J669" t="s">
        <v>197</v>
      </c>
      <c r="K669" t="s">
        <v>198</v>
      </c>
      <c r="L669">
        <v>35</v>
      </c>
      <c r="M669" t="s">
        <v>199</v>
      </c>
      <c r="N669">
        <v>668</v>
      </c>
      <c r="O669" t="s">
        <v>286</v>
      </c>
      <c r="P669" t="s">
        <v>61</v>
      </c>
      <c r="Q669" t="s">
        <v>53</v>
      </c>
      <c r="R669" t="s">
        <v>140</v>
      </c>
      <c r="S669" t="s">
        <v>62</v>
      </c>
      <c r="T669" t="s">
        <v>36</v>
      </c>
      <c r="U669" t="s">
        <v>2605</v>
      </c>
      <c r="V669" t="s">
        <v>1300</v>
      </c>
      <c r="W669" t="s">
        <v>48</v>
      </c>
      <c r="X669" t="s">
        <v>50</v>
      </c>
      <c r="Y669" t="s">
        <v>280</v>
      </c>
      <c r="Z669" t="s">
        <v>2227</v>
      </c>
    </row>
    <row r="670" spans="1:26" x14ac:dyDescent="0.3">
      <c r="A670" t="s">
        <v>3266</v>
      </c>
      <c r="B670" t="s">
        <v>3267</v>
      </c>
      <c r="C670" s="1" t="str">
        <f t="shared" si="109"/>
        <v>21:0401</v>
      </c>
      <c r="D670" s="1" t="str">
        <f t="shared" ref="D670:D698" si="113">HYPERLINK("http://geochem.nrcan.gc.ca/cdogs/content/svy/svy210134_e.htm", "21:0134")</f>
        <v>21:0134</v>
      </c>
      <c r="E670" t="s">
        <v>3268</v>
      </c>
      <c r="F670" t="s">
        <v>3269</v>
      </c>
      <c r="H670">
        <v>57.113000300000003</v>
      </c>
      <c r="I670">
        <v>-108.1746551</v>
      </c>
      <c r="J670" s="1" t="str">
        <f t="shared" ref="J670:J698" si="114">HYPERLINK("http://geochem.nrcan.gc.ca/cdogs/content/kwd/kwd020027_e.htm", "NGR lake sediment grab sample")</f>
        <v>NGR lake sediment grab sample</v>
      </c>
      <c r="K670" s="1" t="str">
        <f t="shared" ref="K670:K698" si="115">HYPERLINK("http://geochem.nrcan.gc.ca/cdogs/content/kwd/kwd080006_e.htm", "&lt;177 micron (NGR)")</f>
        <v>&lt;177 micron (NGR)</v>
      </c>
      <c r="L670">
        <v>35</v>
      </c>
      <c r="M670" t="s">
        <v>46</v>
      </c>
      <c r="N670">
        <v>669</v>
      </c>
      <c r="O670" t="s">
        <v>938</v>
      </c>
      <c r="P670" t="s">
        <v>140</v>
      </c>
      <c r="Q670" t="s">
        <v>33</v>
      </c>
      <c r="R670" t="s">
        <v>50</v>
      </c>
      <c r="S670" t="s">
        <v>49</v>
      </c>
      <c r="T670" t="s">
        <v>36</v>
      </c>
      <c r="U670" t="s">
        <v>823</v>
      </c>
      <c r="V670" t="s">
        <v>1074</v>
      </c>
      <c r="W670" t="s">
        <v>39</v>
      </c>
      <c r="X670" t="s">
        <v>33</v>
      </c>
      <c r="Y670" t="s">
        <v>71</v>
      </c>
      <c r="Z670" t="s">
        <v>2693</v>
      </c>
    </row>
    <row r="671" spans="1:26" x14ac:dyDescent="0.3">
      <c r="A671" t="s">
        <v>3270</v>
      </c>
      <c r="B671" t="s">
        <v>3271</v>
      </c>
      <c r="C671" s="1" t="str">
        <f t="shared" si="109"/>
        <v>21:0401</v>
      </c>
      <c r="D671" s="1" t="str">
        <f t="shared" si="113"/>
        <v>21:0134</v>
      </c>
      <c r="E671" t="s">
        <v>3272</v>
      </c>
      <c r="F671" t="s">
        <v>3273</v>
      </c>
      <c r="H671">
        <v>57.120829899999997</v>
      </c>
      <c r="I671">
        <v>-108.1469591</v>
      </c>
      <c r="J671" s="1" t="str">
        <f t="shared" si="114"/>
        <v>NGR lake sediment grab sample</v>
      </c>
      <c r="K671" s="1" t="str">
        <f t="shared" si="115"/>
        <v>&lt;177 micron (NGR)</v>
      </c>
      <c r="L671">
        <v>35</v>
      </c>
      <c r="M671" t="s">
        <v>59</v>
      </c>
      <c r="N671">
        <v>670</v>
      </c>
      <c r="O671" t="s">
        <v>92</v>
      </c>
      <c r="P671" t="s">
        <v>129</v>
      </c>
      <c r="Q671" t="s">
        <v>33</v>
      </c>
      <c r="R671" t="s">
        <v>190</v>
      </c>
      <c r="S671" t="s">
        <v>48</v>
      </c>
      <c r="T671" t="s">
        <v>36</v>
      </c>
      <c r="U671" t="s">
        <v>255</v>
      </c>
      <c r="V671" t="s">
        <v>951</v>
      </c>
      <c r="W671" t="s">
        <v>39</v>
      </c>
      <c r="X671" t="s">
        <v>33</v>
      </c>
      <c r="Y671" t="s">
        <v>71</v>
      </c>
      <c r="Z671" t="s">
        <v>152</v>
      </c>
    </row>
    <row r="672" spans="1:26" x14ac:dyDescent="0.3">
      <c r="A672" t="s">
        <v>3274</v>
      </c>
      <c r="B672" t="s">
        <v>3275</v>
      </c>
      <c r="C672" s="1" t="str">
        <f t="shared" si="109"/>
        <v>21:0401</v>
      </c>
      <c r="D672" s="1" t="str">
        <f t="shared" si="113"/>
        <v>21:0134</v>
      </c>
      <c r="E672" t="s">
        <v>3276</v>
      </c>
      <c r="F672" t="s">
        <v>3277</v>
      </c>
      <c r="H672">
        <v>57.121941399999997</v>
      </c>
      <c r="I672">
        <v>-108.061308</v>
      </c>
      <c r="J672" s="1" t="str">
        <f t="shared" si="114"/>
        <v>NGR lake sediment grab sample</v>
      </c>
      <c r="K672" s="1" t="str">
        <f t="shared" si="115"/>
        <v>&lt;177 micron (NGR)</v>
      </c>
      <c r="L672">
        <v>35</v>
      </c>
      <c r="M672" t="s">
        <v>70</v>
      </c>
      <c r="N672">
        <v>671</v>
      </c>
      <c r="O672" t="s">
        <v>768</v>
      </c>
      <c r="P672" t="s">
        <v>192</v>
      </c>
      <c r="Q672" t="s">
        <v>33</v>
      </c>
      <c r="R672" t="s">
        <v>180</v>
      </c>
      <c r="S672" t="s">
        <v>34</v>
      </c>
      <c r="T672" t="s">
        <v>36</v>
      </c>
      <c r="U672" t="s">
        <v>431</v>
      </c>
      <c r="V672" t="s">
        <v>1825</v>
      </c>
      <c r="W672" t="s">
        <v>173</v>
      </c>
      <c r="X672" t="s">
        <v>33</v>
      </c>
      <c r="Y672" t="s">
        <v>149</v>
      </c>
      <c r="Z672" t="s">
        <v>3278</v>
      </c>
    </row>
    <row r="673" spans="1:26" x14ac:dyDescent="0.3">
      <c r="A673" t="s">
        <v>3279</v>
      </c>
      <c r="B673" t="s">
        <v>3280</v>
      </c>
      <c r="C673" s="1" t="str">
        <f t="shared" si="109"/>
        <v>21:0401</v>
      </c>
      <c r="D673" s="1" t="str">
        <f t="shared" si="113"/>
        <v>21:0134</v>
      </c>
      <c r="E673" t="s">
        <v>3281</v>
      </c>
      <c r="F673" t="s">
        <v>3282</v>
      </c>
      <c r="H673">
        <v>57.0889588</v>
      </c>
      <c r="I673">
        <v>-108.0683616</v>
      </c>
      <c r="J673" s="1" t="str">
        <f t="shared" si="114"/>
        <v>NGR lake sediment grab sample</v>
      </c>
      <c r="K673" s="1" t="str">
        <f t="shared" si="115"/>
        <v>&lt;177 micron (NGR)</v>
      </c>
      <c r="L673">
        <v>35</v>
      </c>
      <c r="M673" t="s">
        <v>82</v>
      </c>
      <c r="N673">
        <v>672</v>
      </c>
      <c r="O673" t="s">
        <v>201</v>
      </c>
      <c r="P673" t="s">
        <v>72</v>
      </c>
      <c r="Q673" t="s">
        <v>33</v>
      </c>
      <c r="R673" t="s">
        <v>73</v>
      </c>
      <c r="S673" t="s">
        <v>62</v>
      </c>
      <c r="T673" t="s">
        <v>36</v>
      </c>
      <c r="U673" t="s">
        <v>522</v>
      </c>
      <c r="V673" t="s">
        <v>3283</v>
      </c>
      <c r="W673" t="s">
        <v>173</v>
      </c>
      <c r="X673" t="s">
        <v>33</v>
      </c>
      <c r="Y673" t="s">
        <v>71</v>
      </c>
      <c r="Z673" t="s">
        <v>3284</v>
      </c>
    </row>
    <row r="674" spans="1:26" x14ac:dyDescent="0.3">
      <c r="A674" t="s">
        <v>3285</v>
      </c>
      <c r="B674" t="s">
        <v>3286</v>
      </c>
      <c r="C674" s="1" t="str">
        <f t="shared" si="109"/>
        <v>21:0401</v>
      </c>
      <c r="D674" s="1" t="str">
        <f t="shared" si="113"/>
        <v>21:0134</v>
      </c>
      <c r="E674" t="s">
        <v>3287</v>
      </c>
      <c r="F674" t="s">
        <v>3288</v>
      </c>
      <c r="H674">
        <v>57.073443599999997</v>
      </c>
      <c r="I674">
        <v>-108.0053185</v>
      </c>
      <c r="J674" s="1" t="str">
        <f t="shared" si="114"/>
        <v>NGR lake sediment grab sample</v>
      </c>
      <c r="K674" s="1" t="str">
        <f t="shared" si="115"/>
        <v>&lt;177 micron (NGR)</v>
      </c>
      <c r="L674">
        <v>35</v>
      </c>
      <c r="M674" t="s">
        <v>91</v>
      </c>
      <c r="N674">
        <v>673</v>
      </c>
      <c r="O674" t="s">
        <v>201</v>
      </c>
      <c r="P674" t="s">
        <v>72</v>
      </c>
      <c r="Q674" t="s">
        <v>33</v>
      </c>
      <c r="R674" t="s">
        <v>33</v>
      </c>
      <c r="S674" t="s">
        <v>49</v>
      </c>
      <c r="T674" t="s">
        <v>36</v>
      </c>
      <c r="U674" t="s">
        <v>480</v>
      </c>
      <c r="V674" t="s">
        <v>256</v>
      </c>
      <c r="W674" t="s">
        <v>39</v>
      </c>
      <c r="X674" t="s">
        <v>33</v>
      </c>
      <c r="Y674" t="s">
        <v>76</v>
      </c>
      <c r="Z674" t="s">
        <v>61</v>
      </c>
    </row>
    <row r="675" spans="1:26" x14ac:dyDescent="0.3">
      <c r="A675" t="s">
        <v>3289</v>
      </c>
      <c r="B675" t="s">
        <v>3290</v>
      </c>
      <c r="C675" s="1" t="str">
        <f t="shared" si="109"/>
        <v>21:0401</v>
      </c>
      <c r="D675" s="1" t="str">
        <f t="shared" si="113"/>
        <v>21:0134</v>
      </c>
      <c r="E675" t="s">
        <v>3291</v>
      </c>
      <c r="F675" t="s">
        <v>3292</v>
      </c>
      <c r="H675">
        <v>57.055164900000001</v>
      </c>
      <c r="I675">
        <v>-108.0111289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35</v>
      </c>
      <c r="M675" t="s">
        <v>100</v>
      </c>
      <c r="N675">
        <v>674</v>
      </c>
      <c r="O675" t="s">
        <v>83</v>
      </c>
      <c r="P675" t="s">
        <v>140</v>
      </c>
      <c r="Q675" t="s">
        <v>33</v>
      </c>
      <c r="R675" t="s">
        <v>72</v>
      </c>
      <c r="S675" t="s">
        <v>62</v>
      </c>
      <c r="T675" t="s">
        <v>36</v>
      </c>
      <c r="U675" t="s">
        <v>181</v>
      </c>
      <c r="V675" t="s">
        <v>190</v>
      </c>
      <c r="W675" t="s">
        <v>49</v>
      </c>
      <c r="X675" t="s">
        <v>33</v>
      </c>
      <c r="Y675" t="s">
        <v>272</v>
      </c>
      <c r="Z675" t="s">
        <v>2429</v>
      </c>
    </row>
    <row r="676" spans="1:26" x14ac:dyDescent="0.3">
      <c r="A676" t="s">
        <v>3293</v>
      </c>
      <c r="B676" t="s">
        <v>3294</v>
      </c>
      <c r="C676" s="1" t="str">
        <f t="shared" si="109"/>
        <v>21:0401</v>
      </c>
      <c r="D676" s="1" t="str">
        <f t="shared" si="113"/>
        <v>21:0134</v>
      </c>
      <c r="E676" t="s">
        <v>3295</v>
      </c>
      <c r="F676" t="s">
        <v>3296</v>
      </c>
      <c r="H676">
        <v>57.033989499999997</v>
      </c>
      <c r="I676">
        <v>-108.01083439999999</v>
      </c>
      <c r="J676" s="1" t="str">
        <f t="shared" si="114"/>
        <v>NGR lake sediment grab sample</v>
      </c>
      <c r="K676" s="1" t="str">
        <f t="shared" si="115"/>
        <v>&lt;177 micron (NGR)</v>
      </c>
      <c r="L676">
        <v>35</v>
      </c>
      <c r="M676" t="s">
        <v>109</v>
      </c>
      <c r="N676">
        <v>675</v>
      </c>
      <c r="O676" t="s">
        <v>558</v>
      </c>
      <c r="P676" t="s">
        <v>192</v>
      </c>
      <c r="Q676" t="s">
        <v>33</v>
      </c>
      <c r="R676" t="s">
        <v>35</v>
      </c>
      <c r="S676" t="s">
        <v>50</v>
      </c>
      <c r="T676" t="s">
        <v>36</v>
      </c>
      <c r="U676" t="s">
        <v>711</v>
      </c>
      <c r="V676" t="s">
        <v>180</v>
      </c>
      <c r="W676" t="s">
        <v>34</v>
      </c>
      <c r="X676" t="s">
        <v>33</v>
      </c>
      <c r="Y676" t="s">
        <v>119</v>
      </c>
      <c r="Z676" t="s">
        <v>2237</v>
      </c>
    </row>
    <row r="677" spans="1:26" x14ac:dyDescent="0.3">
      <c r="A677" t="s">
        <v>3297</v>
      </c>
      <c r="B677" t="s">
        <v>3298</v>
      </c>
      <c r="C677" s="1" t="str">
        <f t="shared" si="109"/>
        <v>21:0401</v>
      </c>
      <c r="D677" s="1" t="str">
        <f t="shared" si="113"/>
        <v>21:0134</v>
      </c>
      <c r="E677" t="s">
        <v>3299</v>
      </c>
      <c r="F677" t="s">
        <v>3300</v>
      </c>
      <c r="H677">
        <v>57.013045300000002</v>
      </c>
      <c r="I677">
        <v>-108.062738</v>
      </c>
      <c r="J677" s="1" t="str">
        <f t="shared" si="114"/>
        <v>NGR lake sediment grab sample</v>
      </c>
      <c r="K677" s="1" t="str">
        <f t="shared" si="115"/>
        <v>&lt;177 micron (NGR)</v>
      </c>
      <c r="L677">
        <v>35</v>
      </c>
      <c r="M677" t="s">
        <v>118</v>
      </c>
      <c r="N677">
        <v>676</v>
      </c>
      <c r="O677" t="s">
        <v>139</v>
      </c>
      <c r="P677" t="s">
        <v>34</v>
      </c>
      <c r="Q677" t="s">
        <v>33</v>
      </c>
      <c r="R677" t="s">
        <v>50</v>
      </c>
      <c r="S677" t="s">
        <v>73</v>
      </c>
      <c r="T677" t="s">
        <v>36</v>
      </c>
      <c r="U677" t="s">
        <v>511</v>
      </c>
      <c r="V677" t="s">
        <v>64</v>
      </c>
      <c r="W677" t="s">
        <v>39</v>
      </c>
      <c r="X677" t="s">
        <v>33</v>
      </c>
      <c r="Y677" t="s">
        <v>53</v>
      </c>
      <c r="Z677" t="s">
        <v>735</v>
      </c>
    </row>
    <row r="678" spans="1:26" x14ac:dyDescent="0.3">
      <c r="A678" t="s">
        <v>3301</v>
      </c>
      <c r="B678" t="s">
        <v>3302</v>
      </c>
      <c r="C678" s="1" t="str">
        <f t="shared" si="109"/>
        <v>21:0401</v>
      </c>
      <c r="D678" s="1" t="str">
        <f t="shared" si="113"/>
        <v>21:0134</v>
      </c>
      <c r="E678" t="s">
        <v>3303</v>
      </c>
      <c r="F678" t="s">
        <v>3304</v>
      </c>
      <c r="H678">
        <v>57.055444899999998</v>
      </c>
      <c r="I678">
        <v>-108.0555141</v>
      </c>
      <c r="J678" s="1" t="str">
        <f t="shared" si="114"/>
        <v>NGR lake sediment grab sample</v>
      </c>
      <c r="K678" s="1" t="str">
        <f t="shared" si="115"/>
        <v>&lt;177 micron (NGR)</v>
      </c>
      <c r="L678">
        <v>35</v>
      </c>
      <c r="M678" t="s">
        <v>128</v>
      </c>
      <c r="N678">
        <v>677</v>
      </c>
      <c r="O678" t="s">
        <v>663</v>
      </c>
      <c r="P678" t="s">
        <v>140</v>
      </c>
      <c r="Q678" t="s">
        <v>33</v>
      </c>
      <c r="R678" t="s">
        <v>72</v>
      </c>
      <c r="S678" t="s">
        <v>73</v>
      </c>
      <c r="T678" t="s">
        <v>36</v>
      </c>
      <c r="U678" t="s">
        <v>823</v>
      </c>
      <c r="V678" t="s">
        <v>1260</v>
      </c>
      <c r="W678" t="s">
        <v>72</v>
      </c>
      <c r="X678" t="s">
        <v>33</v>
      </c>
      <c r="Y678" t="s">
        <v>280</v>
      </c>
      <c r="Z678" t="s">
        <v>749</v>
      </c>
    </row>
    <row r="679" spans="1:26" x14ac:dyDescent="0.3">
      <c r="A679" t="s">
        <v>3305</v>
      </c>
      <c r="B679" t="s">
        <v>3306</v>
      </c>
      <c r="C679" s="1" t="str">
        <f t="shared" si="109"/>
        <v>21:0401</v>
      </c>
      <c r="D679" s="1" t="str">
        <f t="shared" si="113"/>
        <v>21:0134</v>
      </c>
      <c r="E679" t="s">
        <v>3307</v>
      </c>
      <c r="F679" t="s">
        <v>3308</v>
      </c>
      <c r="H679">
        <v>57.0769886</v>
      </c>
      <c r="I679">
        <v>-108.1328503</v>
      </c>
      <c r="J679" s="1" t="str">
        <f t="shared" si="114"/>
        <v>NGR lake sediment grab sample</v>
      </c>
      <c r="K679" s="1" t="str">
        <f t="shared" si="115"/>
        <v>&lt;177 micron (NGR)</v>
      </c>
      <c r="L679">
        <v>35</v>
      </c>
      <c r="M679" t="s">
        <v>138</v>
      </c>
      <c r="N679">
        <v>678</v>
      </c>
      <c r="O679" t="s">
        <v>171</v>
      </c>
      <c r="P679" t="s">
        <v>50</v>
      </c>
      <c r="Q679" t="s">
        <v>33</v>
      </c>
      <c r="R679" t="s">
        <v>73</v>
      </c>
      <c r="S679" t="s">
        <v>49</v>
      </c>
      <c r="T679" t="s">
        <v>36</v>
      </c>
      <c r="U679" t="s">
        <v>74</v>
      </c>
      <c r="V679" t="s">
        <v>159</v>
      </c>
      <c r="W679" t="s">
        <v>39</v>
      </c>
      <c r="X679" t="s">
        <v>33</v>
      </c>
      <c r="Y679" t="s">
        <v>48</v>
      </c>
      <c r="Z679" t="s">
        <v>3309</v>
      </c>
    </row>
    <row r="680" spans="1:26" x14ac:dyDescent="0.3">
      <c r="A680" t="s">
        <v>3310</v>
      </c>
      <c r="B680" t="s">
        <v>3311</v>
      </c>
      <c r="C680" s="1" t="str">
        <f t="shared" si="109"/>
        <v>21:0401</v>
      </c>
      <c r="D680" s="1" t="str">
        <f t="shared" si="113"/>
        <v>21:0134</v>
      </c>
      <c r="E680" t="s">
        <v>3312</v>
      </c>
      <c r="F680" t="s">
        <v>3313</v>
      </c>
      <c r="H680">
        <v>57.043505000000003</v>
      </c>
      <c r="I680">
        <v>-108.1210019</v>
      </c>
      <c r="J680" s="1" t="str">
        <f t="shared" si="114"/>
        <v>NGR lake sediment grab sample</v>
      </c>
      <c r="K680" s="1" t="str">
        <f t="shared" si="115"/>
        <v>&lt;177 micron (NGR)</v>
      </c>
      <c r="L680">
        <v>35</v>
      </c>
      <c r="M680" t="s">
        <v>170</v>
      </c>
      <c r="N680">
        <v>679</v>
      </c>
      <c r="O680" t="s">
        <v>189</v>
      </c>
      <c r="P680" t="s">
        <v>48</v>
      </c>
      <c r="Q680" t="s">
        <v>33</v>
      </c>
      <c r="R680" t="s">
        <v>72</v>
      </c>
      <c r="S680" t="s">
        <v>140</v>
      </c>
      <c r="T680" t="s">
        <v>36</v>
      </c>
      <c r="U680" t="s">
        <v>438</v>
      </c>
      <c r="V680" t="s">
        <v>2084</v>
      </c>
      <c r="W680" t="s">
        <v>49</v>
      </c>
      <c r="X680" t="s">
        <v>33</v>
      </c>
      <c r="Y680" t="s">
        <v>480</v>
      </c>
      <c r="Z680" t="s">
        <v>1166</v>
      </c>
    </row>
    <row r="681" spans="1:26" x14ac:dyDescent="0.3">
      <c r="A681" t="s">
        <v>3314</v>
      </c>
      <c r="B681" t="s">
        <v>3315</v>
      </c>
      <c r="C681" s="1" t="str">
        <f t="shared" si="109"/>
        <v>21:0401</v>
      </c>
      <c r="D681" s="1" t="str">
        <f t="shared" si="113"/>
        <v>21:0134</v>
      </c>
      <c r="E681" t="s">
        <v>3316</v>
      </c>
      <c r="F681" t="s">
        <v>3317</v>
      </c>
      <c r="H681">
        <v>57.023800899999998</v>
      </c>
      <c r="I681">
        <v>-108.1633982</v>
      </c>
      <c r="J681" s="1" t="str">
        <f t="shared" si="114"/>
        <v>NGR lake sediment grab sample</v>
      </c>
      <c r="K681" s="1" t="str">
        <f t="shared" si="115"/>
        <v>&lt;177 micron (NGR)</v>
      </c>
      <c r="L681">
        <v>35</v>
      </c>
      <c r="M681" t="s">
        <v>179</v>
      </c>
      <c r="N681">
        <v>680</v>
      </c>
      <c r="O681" t="s">
        <v>383</v>
      </c>
      <c r="P681" t="s">
        <v>192</v>
      </c>
      <c r="Q681" t="s">
        <v>33</v>
      </c>
      <c r="R681" t="s">
        <v>180</v>
      </c>
      <c r="S681" t="s">
        <v>50</v>
      </c>
      <c r="T681" t="s">
        <v>36</v>
      </c>
      <c r="U681" t="s">
        <v>1590</v>
      </c>
      <c r="V681" t="s">
        <v>288</v>
      </c>
      <c r="W681" t="s">
        <v>39</v>
      </c>
      <c r="X681" t="s">
        <v>33</v>
      </c>
      <c r="Y681" t="s">
        <v>248</v>
      </c>
      <c r="Z681" t="s">
        <v>663</v>
      </c>
    </row>
    <row r="682" spans="1:26" x14ac:dyDescent="0.3">
      <c r="A682" t="s">
        <v>3318</v>
      </c>
      <c r="B682" t="s">
        <v>3319</v>
      </c>
      <c r="C682" s="1" t="str">
        <f t="shared" si="109"/>
        <v>21:0401</v>
      </c>
      <c r="D682" s="1" t="str">
        <f t="shared" si="113"/>
        <v>21:0134</v>
      </c>
      <c r="E682" t="s">
        <v>3320</v>
      </c>
      <c r="F682" t="s">
        <v>3321</v>
      </c>
      <c r="H682">
        <v>57.035302600000001</v>
      </c>
      <c r="I682">
        <v>-108.2184747</v>
      </c>
      <c r="J682" s="1" t="str">
        <f t="shared" si="114"/>
        <v>NGR lake sediment grab sample</v>
      </c>
      <c r="K682" s="1" t="str">
        <f t="shared" si="115"/>
        <v>&lt;177 micron (NGR)</v>
      </c>
      <c r="L682">
        <v>35</v>
      </c>
      <c r="M682" t="s">
        <v>188</v>
      </c>
      <c r="N682">
        <v>681</v>
      </c>
      <c r="O682" t="s">
        <v>859</v>
      </c>
      <c r="P682" t="s">
        <v>559</v>
      </c>
      <c r="Q682" t="s">
        <v>33</v>
      </c>
      <c r="R682" t="s">
        <v>61</v>
      </c>
      <c r="S682" t="s">
        <v>553</v>
      </c>
      <c r="T682" t="s">
        <v>36</v>
      </c>
      <c r="U682" t="s">
        <v>669</v>
      </c>
      <c r="V682" t="s">
        <v>192</v>
      </c>
      <c r="W682" t="s">
        <v>173</v>
      </c>
      <c r="X682" t="s">
        <v>33</v>
      </c>
      <c r="Y682" t="s">
        <v>235</v>
      </c>
      <c r="Z682" t="s">
        <v>1546</v>
      </c>
    </row>
    <row r="683" spans="1:26" x14ac:dyDescent="0.3">
      <c r="A683" t="s">
        <v>3322</v>
      </c>
      <c r="B683" t="s">
        <v>3323</v>
      </c>
      <c r="C683" s="1" t="str">
        <f t="shared" si="109"/>
        <v>21:0401</v>
      </c>
      <c r="D683" s="1" t="str">
        <f t="shared" si="113"/>
        <v>21:0134</v>
      </c>
      <c r="E683" t="s">
        <v>3324</v>
      </c>
      <c r="F683" t="s">
        <v>3325</v>
      </c>
      <c r="H683">
        <v>57.071447999999997</v>
      </c>
      <c r="I683">
        <v>-108.2130476</v>
      </c>
      <c r="J683" s="1" t="str">
        <f t="shared" si="114"/>
        <v>NGR lake sediment grab sample</v>
      </c>
      <c r="K683" s="1" t="str">
        <f t="shared" si="115"/>
        <v>&lt;177 micron (NGR)</v>
      </c>
      <c r="L683">
        <v>35</v>
      </c>
      <c r="M683" t="s">
        <v>209</v>
      </c>
      <c r="N683">
        <v>682</v>
      </c>
      <c r="O683" t="s">
        <v>586</v>
      </c>
      <c r="P683" t="s">
        <v>346</v>
      </c>
      <c r="Q683" t="s">
        <v>33</v>
      </c>
      <c r="R683" t="s">
        <v>190</v>
      </c>
      <c r="S683" t="s">
        <v>180</v>
      </c>
      <c r="T683" t="s">
        <v>36</v>
      </c>
      <c r="U683" t="s">
        <v>1376</v>
      </c>
      <c r="V683" t="s">
        <v>2169</v>
      </c>
      <c r="W683" t="s">
        <v>39</v>
      </c>
      <c r="X683" t="s">
        <v>33</v>
      </c>
      <c r="Y683" t="s">
        <v>152</v>
      </c>
      <c r="Z683" t="s">
        <v>3009</v>
      </c>
    </row>
    <row r="684" spans="1:26" x14ac:dyDescent="0.3">
      <c r="A684" t="s">
        <v>3326</v>
      </c>
      <c r="B684" t="s">
        <v>3327</v>
      </c>
      <c r="C684" s="1" t="str">
        <f t="shared" si="109"/>
        <v>21:0401</v>
      </c>
      <c r="D684" s="1" t="str">
        <f t="shared" si="113"/>
        <v>21:0134</v>
      </c>
      <c r="E684" t="s">
        <v>3328</v>
      </c>
      <c r="F684" t="s">
        <v>3329</v>
      </c>
      <c r="H684">
        <v>57.067639800000002</v>
      </c>
      <c r="I684">
        <v>-108.2387098</v>
      </c>
      <c r="J684" s="1" t="str">
        <f t="shared" si="114"/>
        <v>NGR lake sediment grab sample</v>
      </c>
      <c r="K684" s="1" t="str">
        <f t="shared" si="115"/>
        <v>&lt;177 micron (NGR)</v>
      </c>
      <c r="L684">
        <v>35</v>
      </c>
      <c r="M684" t="s">
        <v>218</v>
      </c>
      <c r="N684">
        <v>683</v>
      </c>
      <c r="O684" t="s">
        <v>247</v>
      </c>
      <c r="P684" t="s">
        <v>53</v>
      </c>
      <c r="Q684" t="s">
        <v>33</v>
      </c>
      <c r="R684" t="s">
        <v>34</v>
      </c>
      <c r="S684" t="s">
        <v>35</v>
      </c>
      <c r="T684" t="s">
        <v>36</v>
      </c>
      <c r="U684" t="s">
        <v>92</v>
      </c>
      <c r="V684" t="s">
        <v>951</v>
      </c>
      <c r="W684" t="s">
        <v>39</v>
      </c>
      <c r="X684" t="s">
        <v>33</v>
      </c>
      <c r="Y684" t="s">
        <v>302</v>
      </c>
      <c r="Z684" t="s">
        <v>3330</v>
      </c>
    </row>
    <row r="685" spans="1:26" x14ac:dyDescent="0.3">
      <c r="A685" t="s">
        <v>3331</v>
      </c>
      <c r="B685" t="s">
        <v>3332</v>
      </c>
      <c r="C685" s="1" t="str">
        <f t="shared" si="109"/>
        <v>21:0401</v>
      </c>
      <c r="D685" s="1" t="str">
        <f t="shared" si="113"/>
        <v>21:0134</v>
      </c>
      <c r="E685" t="s">
        <v>3333</v>
      </c>
      <c r="F685" t="s">
        <v>3334</v>
      </c>
      <c r="H685">
        <v>57.027926999999998</v>
      </c>
      <c r="I685">
        <v>-108.248694</v>
      </c>
      <c r="J685" s="1" t="str">
        <f t="shared" si="114"/>
        <v>NGR lake sediment grab sample</v>
      </c>
      <c r="K685" s="1" t="str">
        <f t="shared" si="115"/>
        <v>&lt;177 micron (NGR)</v>
      </c>
      <c r="L685">
        <v>36</v>
      </c>
      <c r="M685" t="s">
        <v>30</v>
      </c>
      <c r="N685">
        <v>684</v>
      </c>
      <c r="O685" t="s">
        <v>369</v>
      </c>
      <c r="P685" t="s">
        <v>61</v>
      </c>
      <c r="Q685" t="s">
        <v>33</v>
      </c>
      <c r="R685" t="s">
        <v>240</v>
      </c>
      <c r="S685" t="s">
        <v>158</v>
      </c>
      <c r="T685" t="s">
        <v>36</v>
      </c>
      <c r="U685" t="s">
        <v>431</v>
      </c>
      <c r="V685" t="s">
        <v>73</v>
      </c>
      <c r="W685" t="s">
        <v>39</v>
      </c>
      <c r="X685" t="s">
        <v>33</v>
      </c>
      <c r="Y685" t="s">
        <v>302</v>
      </c>
      <c r="Z685" t="s">
        <v>1552</v>
      </c>
    </row>
    <row r="686" spans="1:26" x14ac:dyDescent="0.3">
      <c r="A686" t="s">
        <v>3335</v>
      </c>
      <c r="B686" t="s">
        <v>3336</v>
      </c>
      <c r="C686" s="1" t="str">
        <f t="shared" si="109"/>
        <v>21:0401</v>
      </c>
      <c r="D686" s="1" t="str">
        <f t="shared" si="113"/>
        <v>21:0134</v>
      </c>
      <c r="E686" t="s">
        <v>3337</v>
      </c>
      <c r="F686" t="s">
        <v>3338</v>
      </c>
      <c r="H686">
        <v>57.036502300000002</v>
      </c>
      <c r="I686">
        <v>-108.25078019999999</v>
      </c>
      <c r="J686" s="1" t="str">
        <f t="shared" si="114"/>
        <v>NGR lake sediment grab sample</v>
      </c>
      <c r="K686" s="1" t="str">
        <f t="shared" si="115"/>
        <v>&lt;177 micron (NGR)</v>
      </c>
      <c r="L686">
        <v>36</v>
      </c>
      <c r="M686" t="s">
        <v>148</v>
      </c>
      <c r="N686">
        <v>685</v>
      </c>
      <c r="O686" t="s">
        <v>226</v>
      </c>
      <c r="P686" t="s">
        <v>559</v>
      </c>
      <c r="Q686" t="s">
        <v>33</v>
      </c>
      <c r="R686" t="s">
        <v>61</v>
      </c>
      <c r="S686" t="s">
        <v>158</v>
      </c>
      <c r="T686" t="s">
        <v>36</v>
      </c>
      <c r="U686" t="s">
        <v>449</v>
      </c>
      <c r="V686" t="s">
        <v>1222</v>
      </c>
      <c r="W686" t="s">
        <v>39</v>
      </c>
      <c r="X686" t="s">
        <v>33</v>
      </c>
      <c r="Y686" t="s">
        <v>71</v>
      </c>
      <c r="Z686" t="s">
        <v>160</v>
      </c>
    </row>
    <row r="687" spans="1:26" x14ac:dyDescent="0.3">
      <c r="A687" t="s">
        <v>3339</v>
      </c>
      <c r="B687" t="s">
        <v>3340</v>
      </c>
      <c r="C687" s="1" t="str">
        <f t="shared" si="109"/>
        <v>21:0401</v>
      </c>
      <c r="D687" s="1" t="str">
        <f t="shared" si="113"/>
        <v>21:0134</v>
      </c>
      <c r="E687" t="s">
        <v>3333</v>
      </c>
      <c r="F687" t="s">
        <v>3341</v>
      </c>
      <c r="H687">
        <v>57.027926999999998</v>
      </c>
      <c r="I687">
        <v>-108.248694</v>
      </c>
      <c r="J687" s="1" t="str">
        <f t="shared" si="114"/>
        <v>NGR lake sediment grab sample</v>
      </c>
      <c r="K687" s="1" t="str">
        <f t="shared" si="115"/>
        <v>&lt;177 micron (NGR)</v>
      </c>
      <c r="L687">
        <v>36</v>
      </c>
      <c r="M687" t="s">
        <v>157</v>
      </c>
      <c r="N687">
        <v>686</v>
      </c>
      <c r="O687" t="s">
        <v>586</v>
      </c>
      <c r="P687" t="s">
        <v>53</v>
      </c>
      <c r="Q687" t="s">
        <v>33</v>
      </c>
      <c r="R687" t="s">
        <v>53</v>
      </c>
      <c r="S687" t="s">
        <v>158</v>
      </c>
      <c r="T687" t="s">
        <v>36</v>
      </c>
      <c r="U687" t="s">
        <v>1353</v>
      </c>
      <c r="V687" t="s">
        <v>151</v>
      </c>
      <c r="W687" t="s">
        <v>39</v>
      </c>
      <c r="X687" t="s">
        <v>33</v>
      </c>
      <c r="Y687" t="s">
        <v>71</v>
      </c>
      <c r="Z687" t="s">
        <v>470</v>
      </c>
    </row>
    <row r="688" spans="1:26" x14ac:dyDescent="0.3">
      <c r="A688" t="s">
        <v>3342</v>
      </c>
      <c r="B688" t="s">
        <v>3343</v>
      </c>
      <c r="C688" s="1" t="str">
        <f t="shared" si="109"/>
        <v>21:0401</v>
      </c>
      <c r="D688" s="1" t="str">
        <f t="shared" si="113"/>
        <v>21:0134</v>
      </c>
      <c r="E688" t="s">
        <v>3333</v>
      </c>
      <c r="F688" t="s">
        <v>3344</v>
      </c>
      <c r="H688">
        <v>57.027926999999998</v>
      </c>
      <c r="I688">
        <v>-108.248694</v>
      </c>
      <c r="J688" s="1" t="str">
        <f t="shared" si="114"/>
        <v>NGR lake sediment grab sample</v>
      </c>
      <c r="K688" s="1" t="str">
        <f t="shared" si="115"/>
        <v>&lt;177 micron (NGR)</v>
      </c>
      <c r="L688">
        <v>36</v>
      </c>
      <c r="M688" t="s">
        <v>164</v>
      </c>
      <c r="N688">
        <v>687</v>
      </c>
      <c r="O688" t="s">
        <v>410</v>
      </c>
      <c r="P688" t="s">
        <v>53</v>
      </c>
      <c r="Q688" t="s">
        <v>33</v>
      </c>
      <c r="R688" t="s">
        <v>61</v>
      </c>
      <c r="S688" t="s">
        <v>48</v>
      </c>
      <c r="T688" t="s">
        <v>36</v>
      </c>
      <c r="U688" t="s">
        <v>93</v>
      </c>
      <c r="V688" t="s">
        <v>1621</v>
      </c>
      <c r="W688" t="s">
        <v>39</v>
      </c>
      <c r="X688" t="s">
        <v>33</v>
      </c>
      <c r="Y688" t="s">
        <v>71</v>
      </c>
      <c r="Z688" t="s">
        <v>41</v>
      </c>
    </row>
    <row r="689" spans="1:26" x14ac:dyDescent="0.3">
      <c r="A689" t="s">
        <v>3345</v>
      </c>
      <c r="B689" t="s">
        <v>3346</v>
      </c>
      <c r="C689" s="1" t="str">
        <f t="shared" si="109"/>
        <v>21:0401</v>
      </c>
      <c r="D689" s="1" t="str">
        <f t="shared" si="113"/>
        <v>21:0134</v>
      </c>
      <c r="E689" t="s">
        <v>3347</v>
      </c>
      <c r="F689" t="s">
        <v>3348</v>
      </c>
      <c r="H689">
        <v>57.012712399999998</v>
      </c>
      <c r="I689">
        <v>-108.3015664</v>
      </c>
      <c r="J689" s="1" t="str">
        <f t="shared" si="114"/>
        <v>NGR lake sediment grab sample</v>
      </c>
      <c r="K689" s="1" t="str">
        <f t="shared" si="115"/>
        <v>&lt;177 micron (NGR)</v>
      </c>
      <c r="L689">
        <v>36</v>
      </c>
      <c r="M689" t="s">
        <v>46</v>
      </c>
      <c r="N689">
        <v>688</v>
      </c>
      <c r="O689" t="s">
        <v>376</v>
      </c>
      <c r="P689" t="s">
        <v>32</v>
      </c>
      <c r="Q689" t="s">
        <v>33</v>
      </c>
      <c r="R689" t="s">
        <v>158</v>
      </c>
      <c r="S689" t="s">
        <v>140</v>
      </c>
      <c r="T689" t="s">
        <v>36</v>
      </c>
      <c r="U689" t="s">
        <v>469</v>
      </c>
      <c r="V689" t="s">
        <v>173</v>
      </c>
      <c r="W689" t="s">
        <v>39</v>
      </c>
      <c r="X689" t="s">
        <v>33</v>
      </c>
      <c r="Y689" t="s">
        <v>53</v>
      </c>
      <c r="Z689" t="s">
        <v>1465</v>
      </c>
    </row>
    <row r="690" spans="1:26" x14ac:dyDescent="0.3">
      <c r="A690" t="s">
        <v>3349</v>
      </c>
      <c r="B690" t="s">
        <v>3350</v>
      </c>
      <c r="C690" s="1" t="str">
        <f t="shared" si="109"/>
        <v>21:0401</v>
      </c>
      <c r="D690" s="1" t="str">
        <f t="shared" si="113"/>
        <v>21:0134</v>
      </c>
      <c r="E690" t="s">
        <v>3351</v>
      </c>
      <c r="F690" t="s">
        <v>3352</v>
      </c>
      <c r="H690">
        <v>57.045677099999999</v>
      </c>
      <c r="I690">
        <v>-108.3064808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36</v>
      </c>
      <c r="M690" t="s">
        <v>59</v>
      </c>
      <c r="N690">
        <v>689</v>
      </c>
      <c r="O690" t="s">
        <v>139</v>
      </c>
      <c r="P690" t="s">
        <v>346</v>
      </c>
      <c r="Q690" t="s">
        <v>33</v>
      </c>
      <c r="R690" t="s">
        <v>180</v>
      </c>
      <c r="S690" t="s">
        <v>62</v>
      </c>
      <c r="T690" t="s">
        <v>287</v>
      </c>
      <c r="U690" t="s">
        <v>3353</v>
      </c>
      <c r="V690" t="s">
        <v>432</v>
      </c>
      <c r="W690" t="s">
        <v>39</v>
      </c>
      <c r="X690" t="s">
        <v>33</v>
      </c>
      <c r="Y690" t="s">
        <v>152</v>
      </c>
      <c r="Z690" t="s">
        <v>2615</v>
      </c>
    </row>
    <row r="691" spans="1:26" x14ac:dyDescent="0.3">
      <c r="A691" t="s">
        <v>3354</v>
      </c>
      <c r="B691" t="s">
        <v>3355</v>
      </c>
      <c r="C691" s="1" t="str">
        <f t="shared" si="109"/>
        <v>21:0401</v>
      </c>
      <c r="D691" s="1" t="str">
        <f t="shared" si="113"/>
        <v>21:0134</v>
      </c>
      <c r="E691" t="s">
        <v>3356</v>
      </c>
      <c r="F691" t="s">
        <v>3357</v>
      </c>
      <c r="H691">
        <v>57.026310100000003</v>
      </c>
      <c r="I691">
        <v>-108.3750405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36</v>
      </c>
      <c r="M691" t="s">
        <v>70</v>
      </c>
      <c r="N691">
        <v>690</v>
      </c>
      <c r="O691" t="s">
        <v>31</v>
      </c>
      <c r="P691" t="s">
        <v>53</v>
      </c>
      <c r="Q691" t="s">
        <v>33</v>
      </c>
      <c r="R691" t="s">
        <v>34</v>
      </c>
      <c r="S691" t="s">
        <v>34</v>
      </c>
      <c r="T691" t="s">
        <v>36</v>
      </c>
      <c r="U691" t="s">
        <v>717</v>
      </c>
      <c r="V691" t="s">
        <v>49</v>
      </c>
      <c r="W691" t="s">
        <v>39</v>
      </c>
      <c r="X691" t="s">
        <v>33</v>
      </c>
      <c r="Y691" t="s">
        <v>71</v>
      </c>
      <c r="Z691" t="s">
        <v>3244</v>
      </c>
    </row>
    <row r="692" spans="1:26" x14ac:dyDescent="0.3">
      <c r="A692" t="s">
        <v>3358</v>
      </c>
      <c r="B692" t="s">
        <v>3359</v>
      </c>
      <c r="C692" s="1" t="str">
        <f t="shared" si="109"/>
        <v>21:0401</v>
      </c>
      <c r="D692" s="1" t="str">
        <f t="shared" si="113"/>
        <v>21:0134</v>
      </c>
      <c r="E692" t="s">
        <v>3360</v>
      </c>
      <c r="F692" t="s">
        <v>3361</v>
      </c>
      <c r="H692">
        <v>57.058235500000002</v>
      </c>
      <c r="I692">
        <v>-108.37814830000001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36</v>
      </c>
      <c r="M692" t="s">
        <v>82</v>
      </c>
      <c r="N692">
        <v>691</v>
      </c>
      <c r="O692" t="s">
        <v>558</v>
      </c>
      <c r="P692" t="s">
        <v>192</v>
      </c>
      <c r="Q692" t="s">
        <v>33</v>
      </c>
      <c r="R692" t="s">
        <v>140</v>
      </c>
      <c r="S692" t="s">
        <v>180</v>
      </c>
      <c r="T692" t="s">
        <v>36</v>
      </c>
      <c r="U692" t="s">
        <v>3362</v>
      </c>
      <c r="V692" t="s">
        <v>2324</v>
      </c>
      <c r="W692" t="s">
        <v>39</v>
      </c>
      <c r="X692" t="s">
        <v>33</v>
      </c>
      <c r="Y692" t="s">
        <v>40</v>
      </c>
      <c r="Z692" t="s">
        <v>2442</v>
      </c>
    </row>
    <row r="693" spans="1:26" x14ac:dyDescent="0.3">
      <c r="A693" t="s">
        <v>3363</v>
      </c>
      <c r="B693" t="s">
        <v>3364</v>
      </c>
      <c r="C693" s="1" t="str">
        <f t="shared" si="109"/>
        <v>21:0401</v>
      </c>
      <c r="D693" s="1" t="str">
        <f t="shared" si="113"/>
        <v>21:0134</v>
      </c>
      <c r="E693" t="s">
        <v>3365</v>
      </c>
      <c r="F693" t="s">
        <v>3366</v>
      </c>
      <c r="H693">
        <v>57.065081399999997</v>
      </c>
      <c r="I693">
        <v>-108.4147682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36</v>
      </c>
      <c r="M693" t="s">
        <v>91</v>
      </c>
      <c r="N693">
        <v>692</v>
      </c>
      <c r="O693" t="s">
        <v>938</v>
      </c>
      <c r="P693" t="s">
        <v>32</v>
      </c>
      <c r="Q693" t="s">
        <v>33</v>
      </c>
      <c r="R693" t="s">
        <v>190</v>
      </c>
      <c r="S693" t="s">
        <v>140</v>
      </c>
      <c r="T693" t="s">
        <v>36</v>
      </c>
      <c r="U693" t="s">
        <v>1059</v>
      </c>
      <c r="V693" t="s">
        <v>38</v>
      </c>
      <c r="W693" t="s">
        <v>39</v>
      </c>
      <c r="X693" t="s">
        <v>33</v>
      </c>
      <c r="Y693" t="s">
        <v>248</v>
      </c>
      <c r="Z693" t="s">
        <v>420</v>
      </c>
    </row>
    <row r="694" spans="1:26" x14ac:dyDescent="0.3">
      <c r="A694" t="s">
        <v>3367</v>
      </c>
      <c r="B694" t="s">
        <v>3368</v>
      </c>
      <c r="C694" s="1" t="str">
        <f t="shared" si="109"/>
        <v>21:0401</v>
      </c>
      <c r="D694" s="1" t="str">
        <f t="shared" si="113"/>
        <v>21:0134</v>
      </c>
      <c r="E694" t="s">
        <v>3369</v>
      </c>
      <c r="F694" t="s">
        <v>3370</v>
      </c>
      <c r="H694">
        <v>57.030529799999996</v>
      </c>
      <c r="I694">
        <v>-108.44297829999999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36</v>
      </c>
      <c r="M694" t="s">
        <v>100</v>
      </c>
      <c r="N694">
        <v>693</v>
      </c>
      <c r="O694" t="s">
        <v>202</v>
      </c>
      <c r="P694" t="s">
        <v>34</v>
      </c>
      <c r="Q694" t="s">
        <v>33</v>
      </c>
      <c r="R694" t="s">
        <v>35</v>
      </c>
      <c r="S694" t="s">
        <v>72</v>
      </c>
      <c r="T694" t="s">
        <v>36</v>
      </c>
      <c r="U694" t="s">
        <v>1150</v>
      </c>
      <c r="V694" t="s">
        <v>212</v>
      </c>
      <c r="W694" t="s">
        <v>39</v>
      </c>
      <c r="X694" t="s">
        <v>49</v>
      </c>
      <c r="Y694" t="s">
        <v>149</v>
      </c>
      <c r="Z694" t="s">
        <v>885</v>
      </c>
    </row>
    <row r="695" spans="1:26" x14ac:dyDescent="0.3">
      <c r="A695" t="s">
        <v>3371</v>
      </c>
      <c r="B695" t="s">
        <v>3372</v>
      </c>
      <c r="C695" s="1" t="str">
        <f t="shared" si="109"/>
        <v>21:0401</v>
      </c>
      <c r="D695" s="1" t="str">
        <f t="shared" si="113"/>
        <v>21:0134</v>
      </c>
      <c r="E695" t="s">
        <v>3373</v>
      </c>
      <c r="F695" t="s">
        <v>3374</v>
      </c>
      <c r="H695">
        <v>57.038451000000002</v>
      </c>
      <c r="I695">
        <v>-108.48260879999999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36</v>
      </c>
      <c r="M695" t="s">
        <v>109</v>
      </c>
      <c r="N695">
        <v>694</v>
      </c>
      <c r="O695" t="s">
        <v>74</v>
      </c>
      <c r="P695" t="s">
        <v>34</v>
      </c>
      <c r="Q695" t="s">
        <v>33</v>
      </c>
      <c r="R695" t="s">
        <v>190</v>
      </c>
      <c r="S695" t="s">
        <v>72</v>
      </c>
      <c r="T695" t="s">
        <v>36</v>
      </c>
      <c r="U695" t="s">
        <v>823</v>
      </c>
      <c r="V695" t="s">
        <v>173</v>
      </c>
      <c r="W695" t="s">
        <v>39</v>
      </c>
      <c r="X695" t="s">
        <v>33</v>
      </c>
      <c r="Y695" t="s">
        <v>53</v>
      </c>
      <c r="Z695" t="s">
        <v>2085</v>
      </c>
    </row>
    <row r="696" spans="1:26" x14ac:dyDescent="0.3">
      <c r="A696" t="s">
        <v>3375</v>
      </c>
      <c r="B696" t="s">
        <v>3376</v>
      </c>
      <c r="C696" s="1" t="str">
        <f t="shared" si="109"/>
        <v>21:0401</v>
      </c>
      <c r="D696" s="1" t="str">
        <f t="shared" si="113"/>
        <v>21:0134</v>
      </c>
      <c r="E696" t="s">
        <v>3377</v>
      </c>
      <c r="F696" t="s">
        <v>3378</v>
      </c>
      <c r="H696">
        <v>57.064321100000001</v>
      </c>
      <c r="I696">
        <v>-108.4726095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36</v>
      </c>
      <c r="M696" t="s">
        <v>118</v>
      </c>
      <c r="N696">
        <v>695</v>
      </c>
      <c r="O696" t="s">
        <v>235</v>
      </c>
      <c r="P696" t="s">
        <v>61</v>
      </c>
      <c r="Q696" t="s">
        <v>33</v>
      </c>
      <c r="R696" t="s">
        <v>48</v>
      </c>
      <c r="S696" t="s">
        <v>180</v>
      </c>
      <c r="T696" t="s">
        <v>36</v>
      </c>
      <c r="U696" t="s">
        <v>1327</v>
      </c>
      <c r="V696" t="s">
        <v>1958</v>
      </c>
      <c r="W696" t="s">
        <v>39</v>
      </c>
      <c r="X696" t="s">
        <v>33</v>
      </c>
      <c r="Y696" t="s">
        <v>326</v>
      </c>
      <c r="Z696" t="s">
        <v>1402</v>
      </c>
    </row>
    <row r="697" spans="1:26" x14ac:dyDescent="0.3">
      <c r="A697" t="s">
        <v>3379</v>
      </c>
      <c r="B697" t="s">
        <v>3380</v>
      </c>
      <c r="C697" s="1" t="str">
        <f t="shared" si="109"/>
        <v>21:0401</v>
      </c>
      <c r="D697" s="1" t="str">
        <f t="shared" si="113"/>
        <v>21:0134</v>
      </c>
      <c r="E697" t="s">
        <v>3381</v>
      </c>
      <c r="F697" t="s">
        <v>3382</v>
      </c>
      <c r="H697">
        <v>57.075045600000003</v>
      </c>
      <c r="I697">
        <v>-108.5500639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36</v>
      </c>
      <c r="M697" t="s">
        <v>128</v>
      </c>
      <c r="N697">
        <v>696</v>
      </c>
      <c r="O697" t="s">
        <v>200</v>
      </c>
      <c r="P697" t="s">
        <v>140</v>
      </c>
      <c r="Q697" t="s">
        <v>33</v>
      </c>
      <c r="R697" t="s">
        <v>35</v>
      </c>
      <c r="S697" t="s">
        <v>35</v>
      </c>
      <c r="T697" t="s">
        <v>36</v>
      </c>
      <c r="U697" t="s">
        <v>119</v>
      </c>
      <c r="V697" t="s">
        <v>75</v>
      </c>
      <c r="W697" t="s">
        <v>39</v>
      </c>
      <c r="X697" t="s">
        <v>33</v>
      </c>
      <c r="Y697" t="s">
        <v>48</v>
      </c>
      <c r="Z697" t="s">
        <v>3383</v>
      </c>
    </row>
    <row r="698" spans="1:26" x14ac:dyDescent="0.3">
      <c r="A698" t="s">
        <v>3384</v>
      </c>
      <c r="B698" t="s">
        <v>3385</v>
      </c>
      <c r="C698" s="1" t="str">
        <f t="shared" si="109"/>
        <v>21:0401</v>
      </c>
      <c r="D698" s="1" t="str">
        <f t="shared" si="113"/>
        <v>21:0134</v>
      </c>
      <c r="E698" t="s">
        <v>3386</v>
      </c>
      <c r="F698" t="s">
        <v>3387</v>
      </c>
      <c r="H698">
        <v>57.085712399999998</v>
      </c>
      <c r="I698">
        <v>-108.54957520000001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36</v>
      </c>
      <c r="M698" t="s">
        <v>138</v>
      </c>
      <c r="N698">
        <v>697</v>
      </c>
      <c r="O698" t="s">
        <v>1179</v>
      </c>
      <c r="P698" t="s">
        <v>192</v>
      </c>
      <c r="Q698" t="s">
        <v>33</v>
      </c>
      <c r="R698" t="s">
        <v>180</v>
      </c>
      <c r="S698" t="s">
        <v>50</v>
      </c>
      <c r="T698" t="s">
        <v>36</v>
      </c>
      <c r="U698" t="s">
        <v>60</v>
      </c>
      <c r="V698" t="s">
        <v>614</v>
      </c>
      <c r="W698" t="s">
        <v>39</v>
      </c>
      <c r="X698" t="s">
        <v>33</v>
      </c>
      <c r="Y698" t="s">
        <v>248</v>
      </c>
      <c r="Z698" t="s">
        <v>1697</v>
      </c>
    </row>
    <row r="699" spans="1:26" x14ac:dyDescent="0.3">
      <c r="A699" t="s">
        <v>3388</v>
      </c>
      <c r="B699" t="s">
        <v>3389</v>
      </c>
      <c r="C699" s="1" t="str">
        <f t="shared" si="109"/>
        <v>21:0401</v>
      </c>
      <c r="D699" s="1" t="str">
        <f>HYPERLINK("http://geochem.nrcan.gc.ca/cdogs/content/svy/svy_e.htm", "")</f>
        <v/>
      </c>
      <c r="G699" s="1" t="str">
        <f>HYPERLINK("http://geochem.nrcan.gc.ca/cdogs/content/cr_/cr_00022_e.htm", "22")</f>
        <v>22</v>
      </c>
      <c r="J699" t="s">
        <v>197</v>
      </c>
      <c r="K699" t="s">
        <v>198</v>
      </c>
      <c r="L699">
        <v>36</v>
      </c>
      <c r="M699" t="s">
        <v>199</v>
      </c>
      <c r="N699">
        <v>698</v>
      </c>
      <c r="O699" t="s">
        <v>226</v>
      </c>
      <c r="P699" t="s">
        <v>53</v>
      </c>
      <c r="Q699" t="s">
        <v>53</v>
      </c>
      <c r="R699" t="s">
        <v>140</v>
      </c>
      <c r="S699" t="s">
        <v>50</v>
      </c>
      <c r="T699" t="s">
        <v>36</v>
      </c>
      <c r="U699" t="s">
        <v>1848</v>
      </c>
      <c r="V699" t="s">
        <v>288</v>
      </c>
      <c r="W699" t="s">
        <v>180</v>
      </c>
      <c r="X699" t="s">
        <v>62</v>
      </c>
      <c r="Y699" t="s">
        <v>280</v>
      </c>
      <c r="Z699" t="s">
        <v>2107</v>
      </c>
    </row>
    <row r="700" spans="1:26" x14ac:dyDescent="0.3">
      <c r="A700" t="s">
        <v>3390</v>
      </c>
      <c r="B700" t="s">
        <v>3391</v>
      </c>
      <c r="C700" s="1" t="str">
        <f t="shared" si="109"/>
        <v>21:0401</v>
      </c>
      <c r="D700" s="1" t="str">
        <f t="shared" ref="D700:D706" si="116">HYPERLINK("http://geochem.nrcan.gc.ca/cdogs/content/svy/svy210134_e.htm", "21:0134")</f>
        <v>21:0134</v>
      </c>
      <c r="E700" t="s">
        <v>3392</v>
      </c>
      <c r="F700" t="s">
        <v>3393</v>
      </c>
      <c r="H700">
        <v>57.212238399999997</v>
      </c>
      <c r="I700">
        <v>-109.0714009</v>
      </c>
      <c r="J700" s="1" t="str">
        <f t="shared" ref="J700:J706" si="117">HYPERLINK("http://geochem.nrcan.gc.ca/cdogs/content/kwd/kwd020027_e.htm", "NGR lake sediment grab sample")</f>
        <v>NGR lake sediment grab sample</v>
      </c>
      <c r="K700" s="1" t="str">
        <f t="shared" ref="K700:K706" si="118">HYPERLINK("http://geochem.nrcan.gc.ca/cdogs/content/kwd/kwd080006_e.htm", "&lt;177 micron (NGR)")</f>
        <v>&lt;177 micron (NGR)</v>
      </c>
      <c r="L700">
        <v>36</v>
      </c>
      <c r="M700" t="s">
        <v>170</v>
      </c>
      <c r="N700">
        <v>699</v>
      </c>
      <c r="O700" t="s">
        <v>149</v>
      </c>
      <c r="P700" t="s">
        <v>48</v>
      </c>
      <c r="Q700" t="s">
        <v>33</v>
      </c>
      <c r="R700" t="s">
        <v>32</v>
      </c>
      <c r="S700" t="s">
        <v>122</v>
      </c>
      <c r="T700" t="s">
        <v>36</v>
      </c>
      <c r="U700" t="s">
        <v>63</v>
      </c>
      <c r="V700" t="s">
        <v>412</v>
      </c>
      <c r="W700" t="s">
        <v>39</v>
      </c>
      <c r="X700" t="s">
        <v>33</v>
      </c>
      <c r="Y700" t="s">
        <v>261</v>
      </c>
      <c r="Z700" t="s">
        <v>1655</v>
      </c>
    </row>
    <row r="701" spans="1:26" x14ac:dyDescent="0.3">
      <c r="A701" t="s">
        <v>3394</v>
      </c>
      <c r="B701" t="s">
        <v>3395</v>
      </c>
      <c r="C701" s="1" t="str">
        <f t="shared" si="109"/>
        <v>21:0401</v>
      </c>
      <c r="D701" s="1" t="str">
        <f t="shared" si="116"/>
        <v>21:0134</v>
      </c>
      <c r="E701" t="s">
        <v>3396</v>
      </c>
      <c r="F701" t="s">
        <v>3397</v>
      </c>
      <c r="H701">
        <v>57.220787799999997</v>
      </c>
      <c r="I701">
        <v>-109.0519228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179</v>
      </c>
      <c r="N701">
        <v>700</v>
      </c>
      <c r="O701" t="s">
        <v>83</v>
      </c>
      <c r="P701" t="s">
        <v>50</v>
      </c>
      <c r="Q701" t="s">
        <v>33</v>
      </c>
      <c r="R701" t="s">
        <v>62</v>
      </c>
      <c r="S701" t="s">
        <v>50</v>
      </c>
      <c r="T701" t="s">
        <v>36</v>
      </c>
      <c r="U701" t="s">
        <v>74</v>
      </c>
      <c r="V701" t="s">
        <v>221</v>
      </c>
      <c r="W701" t="s">
        <v>39</v>
      </c>
      <c r="X701" t="s">
        <v>33</v>
      </c>
      <c r="Y701" t="s">
        <v>53</v>
      </c>
      <c r="Z701" t="s">
        <v>3202</v>
      </c>
    </row>
    <row r="702" spans="1:26" x14ac:dyDescent="0.3">
      <c r="A702" t="s">
        <v>3398</v>
      </c>
      <c r="B702" t="s">
        <v>3399</v>
      </c>
      <c r="C702" s="1" t="str">
        <f t="shared" si="109"/>
        <v>21:0401</v>
      </c>
      <c r="D702" s="1" t="str">
        <f t="shared" si="116"/>
        <v>21:0134</v>
      </c>
      <c r="E702" t="s">
        <v>3400</v>
      </c>
      <c r="F702" t="s">
        <v>3401</v>
      </c>
      <c r="H702">
        <v>57.131812099999998</v>
      </c>
      <c r="I702">
        <v>-109.08492200000001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188</v>
      </c>
      <c r="N702">
        <v>701</v>
      </c>
      <c r="O702" t="s">
        <v>445</v>
      </c>
      <c r="P702" t="s">
        <v>49</v>
      </c>
      <c r="Q702" t="s">
        <v>33</v>
      </c>
      <c r="R702" t="s">
        <v>49</v>
      </c>
      <c r="S702" t="s">
        <v>49</v>
      </c>
      <c r="T702" t="s">
        <v>36</v>
      </c>
      <c r="U702" t="s">
        <v>119</v>
      </c>
      <c r="V702" t="s">
        <v>980</v>
      </c>
      <c r="W702" t="s">
        <v>39</v>
      </c>
      <c r="X702" t="s">
        <v>33</v>
      </c>
      <c r="Y702" t="s">
        <v>76</v>
      </c>
      <c r="Z702" t="s">
        <v>499</v>
      </c>
    </row>
    <row r="703" spans="1:26" x14ac:dyDescent="0.3">
      <c r="A703" t="s">
        <v>3402</v>
      </c>
      <c r="B703" t="s">
        <v>3403</v>
      </c>
      <c r="C703" s="1" t="str">
        <f t="shared" si="109"/>
        <v>21:0401</v>
      </c>
      <c r="D703" s="1" t="str">
        <f t="shared" si="116"/>
        <v>21:0134</v>
      </c>
      <c r="E703" t="s">
        <v>3404</v>
      </c>
      <c r="F703" t="s">
        <v>3405</v>
      </c>
      <c r="H703">
        <v>57.085456399999998</v>
      </c>
      <c r="I703">
        <v>-109.0790276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209</v>
      </c>
      <c r="N703">
        <v>702</v>
      </c>
      <c r="O703" t="s">
        <v>171</v>
      </c>
      <c r="P703" t="s">
        <v>50</v>
      </c>
      <c r="Q703" t="s">
        <v>33</v>
      </c>
      <c r="R703" t="s">
        <v>62</v>
      </c>
      <c r="S703" t="s">
        <v>35</v>
      </c>
      <c r="T703" t="s">
        <v>36</v>
      </c>
      <c r="U703" t="s">
        <v>101</v>
      </c>
      <c r="V703" t="s">
        <v>1469</v>
      </c>
      <c r="W703" t="s">
        <v>49</v>
      </c>
      <c r="X703" t="s">
        <v>33</v>
      </c>
      <c r="Y703" t="s">
        <v>53</v>
      </c>
      <c r="Z703" t="s">
        <v>1180</v>
      </c>
    </row>
    <row r="704" spans="1:26" x14ac:dyDescent="0.3">
      <c r="A704" t="s">
        <v>3406</v>
      </c>
      <c r="B704" t="s">
        <v>3407</v>
      </c>
      <c r="C704" s="1" t="str">
        <f t="shared" si="109"/>
        <v>21:0401</v>
      </c>
      <c r="D704" s="1" t="str">
        <f t="shared" si="116"/>
        <v>21:0134</v>
      </c>
      <c r="E704" t="s">
        <v>3408</v>
      </c>
      <c r="F704" t="s">
        <v>3409</v>
      </c>
      <c r="H704">
        <v>57.096353899999997</v>
      </c>
      <c r="I704">
        <v>-109.0643328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218</v>
      </c>
      <c r="N704">
        <v>703</v>
      </c>
      <c r="O704" t="s">
        <v>202</v>
      </c>
      <c r="P704" t="s">
        <v>72</v>
      </c>
      <c r="Q704" t="s">
        <v>33</v>
      </c>
      <c r="R704" t="s">
        <v>72</v>
      </c>
      <c r="S704" t="s">
        <v>73</v>
      </c>
      <c r="T704" t="s">
        <v>36</v>
      </c>
      <c r="U704" t="s">
        <v>255</v>
      </c>
      <c r="V704" t="s">
        <v>378</v>
      </c>
      <c r="W704" t="s">
        <v>49</v>
      </c>
      <c r="X704" t="s">
        <v>33</v>
      </c>
      <c r="Y704" t="s">
        <v>48</v>
      </c>
      <c r="Z704" t="s">
        <v>249</v>
      </c>
    </row>
    <row r="705" spans="1:26" x14ac:dyDescent="0.3">
      <c r="A705" t="s">
        <v>3410</v>
      </c>
      <c r="B705" t="s">
        <v>3411</v>
      </c>
      <c r="C705" s="1" t="str">
        <f t="shared" si="109"/>
        <v>21:0401</v>
      </c>
      <c r="D705" s="1" t="str">
        <f t="shared" si="116"/>
        <v>21:0134</v>
      </c>
      <c r="E705" t="s">
        <v>3412</v>
      </c>
      <c r="F705" t="s">
        <v>3413</v>
      </c>
      <c r="H705">
        <v>57.096673600000003</v>
      </c>
      <c r="I705">
        <v>-109.0369614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37</v>
      </c>
      <c r="M705" t="s">
        <v>30</v>
      </c>
      <c r="N705">
        <v>704</v>
      </c>
      <c r="O705" t="s">
        <v>280</v>
      </c>
      <c r="P705" t="s">
        <v>72</v>
      </c>
      <c r="Q705" t="s">
        <v>33</v>
      </c>
      <c r="R705" t="s">
        <v>73</v>
      </c>
      <c r="S705" t="s">
        <v>72</v>
      </c>
      <c r="T705" t="s">
        <v>36</v>
      </c>
      <c r="U705" t="s">
        <v>979</v>
      </c>
      <c r="V705" t="s">
        <v>1369</v>
      </c>
      <c r="W705" t="s">
        <v>39</v>
      </c>
      <c r="X705" t="s">
        <v>33</v>
      </c>
      <c r="Y705" t="s">
        <v>122</v>
      </c>
      <c r="Z705" t="s">
        <v>3414</v>
      </c>
    </row>
    <row r="706" spans="1:26" x14ac:dyDescent="0.3">
      <c r="A706" t="s">
        <v>3415</v>
      </c>
      <c r="B706" t="s">
        <v>3416</v>
      </c>
      <c r="C706" s="1" t="str">
        <f t="shared" ref="C706:C769" si="119">HYPERLINK("http://geochem.nrcan.gc.ca/cdogs/content/bdl/bdl210401_e.htm", "21:0401")</f>
        <v>21:0401</v>
      </c>
      <c r="D706" s="1" t="str">
        <f t="shared" si="116"/>
        <v>21:0134</v>
      </c>
      <c r="E706" t="s">
        <v>3417</v>
      </c>
      <c r="F706" t="s">
        <v>3418</v>
      </c>
      <c r="H706">
        <v>57.101026900000001</v>
      </c>
      <c r="I706">
        <v>-109.0516238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37</v>
      </c>
      <c r="M706" t="s">
        <v>148</v>
      </c>
      <c r="N706">
        <v>705</v>
      </c>
      <c r="O706" t="s">
        <v>201</v>
      </c>
      <c r="P706" t="s">
        <v>50</v>
      </c>
      <c r="Q706" t="s">
        <v>33</v>
      </c>
      <c r="R706" t="s">
        <v>72</v>
      </c>
      <c r="S706" t="s">
        <v>73</v>
      </c>
      <c r="T706" t="s">
        <v>36</v>
      </c>
      <c r="U706" t="s">
        <v>193</v>
      </c>
      <c r="V706" t="s">
        <v>52</v>
      </c>
      <c r="W706" t="s">
        <v>39</v>
      </c>
      <c r="X706" t="s">
        <v>33</v>
      </c>
      <c r="Y706" t="s">
        <v>48</v>
      </c>
      <c r="Z706" t="s">
        <v>1697</v>
      </c>
    </row>
    <row r="707" spans="1:26" x14ac:dyDescent="0.3">
      <c r="A707" t="s">
        <v>3419</v>
      </c>
      <c r="B707" t="s">
        <v>3420</v>
      </c>
      <c r="C707" s="1" t="str">
        <f t="shared" si="119"/>
        <v>21:0401</v>
      </c>
      <c r="D707" s="1" t="str">
        <f>HYPERLINK("http://geochem.nrcan.gc.ca/cdogs/content/svy/svy_e.htm", "")</f>
        <v/>
      </c>
      <c r="G707" s="1" t="str">
        <f>HYPERLINK("http://geochem.nrcan.gc.ca/cdogs/content/cr_/cr_00022_e.htm", "22")</f>
        <v>22</v>
      </c>
      <c r="J707" t="s">
        <v>197</v>
      </c>
      <c r="K707" t="s">
        <v>198</v>
      </c>
      <c r="L707">
        <v>37</v>
      </c>
      <c r="M707" t="s">
        <v>199</v>
      </c>
      <c r="N707">
        <v>706</v>
      </c>
      <c r="O707" t="s">
        <v>509</v>
      </c>
      <c r="P707" t="s">
        <v>61</v>
      </c>
      <c r="Q707" t="s">
        <v>53</v>
      </c>
      <c r="R707" t="s">
        <v>140</v>
      </c>
      <c r="S707" t="s">
        <v>50</v>
      </c>
      <c r="T707" t="s">
        <v>36</v>
      </c>
      <c r="U707" t="s">
        <v>3421</v>
      </c>
      <c r="V707" t="s">
        <v>619</v>
      </c>
      <c r="W707" t="s">
        <v>62</v>
      </c>
      <c r="X707" t="s">
        <v>50</v>
      </c>
      <c r="Y707" t="s">
        <v>280</v>
      </c>
      <c r="Z707" t="s">
        <v>2013</v>
      </c>
    </row>
    <row r="708" spans="1:26" x14ac:dyDescent="0.3">
      <c r="A708" t="s">
        <v>3422</v>
      </c>
      <c r="B708" t="s">
        <v>3423</v>
      </c>
      <c r="C708" s="1" t="str">
        <f t="shared" si="119"/>
        <v>21:0401</v>
      </c>
      <c r="D708" s="1" t="str">
        <f t="shared" ref="D708:D728" si="120">HYPERLINK("http://geochem.nrcan.gc.ca/cdogs/content/svy/svy210134_e.htm", "21:0134")</f>
        <v>21:0134</v>
      </c>
      <c r="E708" t="s">
        <v>3412</v>
      </c>
      <c r="F708" t="s">
        <v>3424</v>
      </c>
      <c r="H708">
        <v>57.096673600000003</v>
      </c>
      <c r="I708">
        <v>-109.0369614</v>
      </c>
      <c r="J708" s="1" t="str">
        <f t="shared" ref="J708:J728" si="121">HYPERLINK("http://geochem.nrcan.gc.ca/cdogs/content/kwd/kwd020027_e.htm", "NGR lake sediment grab sample")</f>
        <v>NGR lake sediment grab sample</v>
      </c>
      <c r="K708" s="1" t="str">
        <f t="shared" ref="K708:K728" si="122">HYPERLINK("http://geochem.nrcan.gc.ca/cdogs/content/kwd/kwd080006_e.htm", "&lt;177 micron (NGR)")</f>
        <v>&lt;177 micron (NGR)</v>
      </c>
      <c r="L708">
        <v>37</v>
      </c>
      <c r="M708" t="s">
        <v>164</v>
      </c>
      <c r="N708">
        <v>707</v>
      </c>
      <c r="O708" t="s">
        <v>47</v>
      </c>
      <c r="P708" t="s">
        <v>50</v>
      </c>
      <c r="Q708" t="s">
        <v>33</v>
      </c>
      <c r="R708" t="s">
        <v>49</v>
      </c>
      <c r="S708" t="s">
        <v>72</v>
      </c>
      <c r="T708" t="s">
        <v>36</v>
      </c>
      <c r="U708" t="s">
        <v>1120</v>
      </c>
      <c r="V708" t="s">
        <v>332</v>
      </c>
      <c r="W708" t="s">
        <v>39</v>
      </c>
      <c r="X708" t="s">
        <v>33</v>
      </c>
      <c r="Y708" t="s">
        <v>53</v>
      </c>
      <c r="Z708" t="s">
        <v>47</v>
      </c>
    </row>
    <row r="709" spans="1:26" x14ac:dyDescent="0.3">
      <c r="A709" t="s">
        <v>3425</v>
      </c>
      <c r="B709" t="s">
        <v>3426</v>
      </c>
      <c r="C709" s="1" t="str">
        <f t="shared" si="119"/>
        <v>21:0401</v>
      </c>
      <c r="D709" s="1" t="str">
        <f t="shared" si="120"/>
        <v>21:0134</v>
      </c>
      <c r="E709" t="s">
        <v>3412</v>
      </c>
      <c r="F709" t="s">
        <v>3427</v>
      </c>
      <c r="H709">
        <v>57.096673600000003</v>
      </c>
      <c r="I709">
        <v>-109.0369614</v>
      </c>
      <c r="J709" s="1" t="str">
        <f t="shared" si="121"/>
        <v>NGR lake sediment grab sample</v>
      </c>
      <c r="K709" s="1" t="str">
        <f t="shared" si="122"/>
        <v>&lt;177 micron (NGR)</v>
      </c>
      <c r="L709">
        <v>37</v>
      </c>
      <c r="M709" t="s">
        <v>157</v>
      </c>
      <c r="N709">
        <v>708</v>
      </c>
      <c r="O709" t="s">
        <v>202</v>
      </c>
      <c r="P709" t="s">
        <v>72</v>
      </c>
      <c r="Q709" t="s">
        <v>33</v>
      </c>
      <c r="R709" t="s">
        <v>73</v>
      </c>
      <c r="S709" t="s">
        <v>72</v>
      </c>
      <c r="T709" t="s">
        <v>36</v>
      </c>
      <c r="U709" t="s">
        <v>860</v>
      </c>
      <c r="V709" t="s">
        <v>212</v>
      </c>
      <c r="W709" t="s">
        <v>173</v>
      </c>
      <c r="X709" t="s">
        <v>33</v>
      </c>
      <c r="Y709" t="s">
        <v>53</v>
      </c>
      <c r="Z709" t="s">
        <v>3428</v>
      </c>
    </row>
    <row r="710" spans="1:26" x14ac:dyDescent="0.3">
      <c r="A710" t="s">
        <v>3429</v>
      </c>
      <c r="B710" t="s">
        <v>3430</v>
      </c>
      <c r="C710" s="1" t="str">
        <f t="shared" si="119"/>
        <v>21:0401</v>
      </c>
      <c r="D710" s="1" t="str">
        <f t="shared" si="120"/>
        <v>21:0134</v>
      </c>
      <c r="E710" t="s">
        <v>3431</v>
      </c>
      <c r="F710" t="s">
        <v>3432</v>
      </c>
      <c r="H710">
        <v>57.0627645</v>
      </c>
      <c r="I710">
        <v>-109.0353872</v>
      </c>
      <c r="J710" s="1" t="str">
        <f t="shared" si="121"/>
        <v>NGR lake sediment grab sample</v>
      </c>
      <c r="K710" s="1" t="str">
        <f t="shared" si="122"/>
        <v>&lt;177 micron (NGR)</v>
      </c>
      <c r="L710">
        <v>37</v>
      </c>
      <c r="M710" t="s">
        <v>46</v>
      </c>
      <c r="N710">
        <v>709</v>
      </c>
      <c r="O710" t="s">
        <v>202</v>
      </c>
      <c r="P710" t="s">
        <v>72</v>
      </c>
      <c r="Q710" t="s">
        <v>33</v>
      </c>
      <c r="R710" t="s">
        <v>50</v>
      </c>
      <c r="S710" t="s">
        <v>73</v>
      </c>
      <c r="T710" t="s">
        <v>36</v>
      </c>
      <c r="U710" t="s">
        <v>51</v>
      </c>
      <c r="V710" t="s">
        <v>980</v>
      </c>
      <c r="W710" t="s">
        <v>39</v>
      </c>
      <c r="X710" t="s">
        <v>33</v>
      </c>
      <c r="Y710" t="s">
        <v>48</v>
      </c>
      <c r="Z710" t="s">
        <v>524</v>
      </c>
    </row>
    <row r="711" spans="1:26" x14ac:dyDescent="0.3">
      <c r="A711" t="s">
        <v>3433</v>
      </c>
      <c r="B711" t="s">
        <v>3434</v>
      </c>
      <c r="C711" s="1" t="str">
        <f t="shared" si="119"/>
        <v>21:0401</v>
      </c>
      <c r="D711" s="1" t="str">
        <f t="shared" si="120"/>
        <v>21:0134</v>
      </c>
      <c r="E711" t="s">
        <v>3435</v>
      </c>
      <c r="F711" t="s">
        <v>3436</v>
      </c>
      <c r="H711">
        <v>57.030064099999997</v>
      </c>
      <c r="I711">
        <v>-108.83705089999999</v>
      </c>
      <c r="J711" s="1" t="str">
        <f t="shared" si="121"/>
        <v>NGR lake sediment grab sample</v>
      </c>
      <c r="K711" s="1" t="str">
        <f t="shared" si="122"/>
        <v>&lt;177 micron (NGR)</v>
      </c>
      <c r="L711">
        <v>37</v>
      </c>
      <c r="M711" t="s">
        <v>59</v>
      </c>
      <c r="N711">
        <v>710</v>
      </c>
      <c r="O711" t="s">
        <v>369</v>
      </c>
      <c r="P711" t="s">
        <v>50</v>
      </c>
      <c r="Q711" t="s">
        <v>49</v>
      </c>
      <c r="R711" t="s">
        <v>35</v>
      </c>
      <c r="S711" t="s">
        <v>73</v>
      </c>
      <c r="T711" t="s">
        <v>36</v>
      </c>
      <c r="U711" t="s">
        <v>119</v>
      </c>
      <c r="V711" t="s">
        <v>52</v>
      </c>
      <c r="W711" t="s">
        <v>39</v>
      </c>
      <c r="X711" t="s">
        <v>33</v>
      </c>
      <c r="Y711" t="s">
        <v>122</v>
      </c>
      <c r="Z711" t="s">
        <v>3437</v>
      </c>
    </row>
    <row r="712" spans="1:26" x14ac:dyDescent="0.3">
      <c r="A712" t="s">
        <v>3438</v>
      </c>
      <c r="B712" t="s">
        <v>3439</v>
      </c>
      <c r="C712" s="1" t="str">
        <f t="shared" si="119"/>
        <v>21:0401</v>
      </c>
      <c r="D712" s="1" t="str">
        <f t="shared" si="120"/>
        <v>21:0134</v>
      </c>
      <c r="E712" t="s">
        <v>3440</v>
      </c>
      <c r="F712" t="s">
        <v>3441</v>
      </c>
      <c r="H712">
        <v>57.006397499999999</v>
      </c>
      <c r="I712">
        <v>-108.6351696</v>
      </c>
      <c r="J712" s="1" t="str">
        <f t="shared" si="121"/>
        <v>NGR lake sediment grab sample</v>
      </c>
      <c r="K712" s="1" t="str">
        <f t="shared" si="122"/>
        <v>&lt;177 micron (NGR)</v>
      </c>
      <c r="L712">
        <v>37</v>
      </c>
      <c r="M712" t="s">
        <v>70</v>
      </c>
      <c r="N712">
        <v>711</v>
      </c>
      <c r="O712" t="s">
        <v>929</v>
      </c>
      <c r="P712" t="s">
        <v>140</v>
      </c>
      <c r="Q712" t="s">
        <v>33</v>
      </c>
      <c r="R712" t="s">
        <v>48</v>
      </c>
      <c r="S712" t="s">
        <v>35</v>
      </c>
      <c r="T712" t="s">
        <v>36</v>
      </c>
      <c r="U712" t="s">
        <v>493</v>
      </c>
      <c r="V712" t="s">
        <v>831</v>
      </c>
      <c r="W712" t="s">
        <v>39</v>
      </c>
      <c r="X712" t="s">
        <v>33</v>
      </c>
      <c r="Y712" t="s">
        <v>280</v>
      </c>
      <c r="Z712" t="s">
        <v>2232</v>
      </c>
    </row>
    <row r="713" spans="1:26" x14ac:dyDescent="0.3">
      <c r="A713" t="s">
        <v>3442</v>
      </c>
      <c r="B713" t="s">
        <v>3443</v>
      </c>
      <c r="C713" s="1" t="str">
        <f t="shared" si="119"/>
        <v>21:0401</v>
      </c>
      <c r="D713" s="1" t="str">
        <f t="shared" si="120"/>
        <v>21:0134</v>
      </c>
      <c r="E713" t="s">
        <v>3444</v>
      </c>
      <c r="F713" t="s">
        <v>3445</v>
      </c>
      <c r="H713">
        <v>57.031495300000003</v>
      </c>
      <c r="I713">
        <v>-108.6436138</v>
      </c>
      <c r="J713" s="1" t="str">
        <f t="shared" si="121"/>
        <v>NGR lake sediment grab sample</v>
      </c>
      <c r="K713" s="1" t="str">
        <f t="shared" si="122"/>
        <v>&lt;177 micron (NGR)</v>
      </c>
      <c r="L713">
        <v>37</v>
      </c>
      <c r="M713" t="s">
        <v>82</v>
      </c>
      <c r="N713">
        <v>712</v>
      </c>
      <c r="O713" t="s">
        <v>492</v>
      </c>
      <c r="P713" t="s">
        <v>140</v>
      </c>
      <c r="Q713" t="s">
        <v>33</v>
      </c>
      <c r="R713" t="s">
        <v>50</v>
      </c>
      <c r="S713" t="s">
        <v>50</v>
      </c>
      <c r="T713" t="s">
        <v>36</v>
      </c>
      <c r="U713" t="s">
        <v>1434</v>
      </c>
      <c r="V713" t="s">
        <v>158</v>
      </c>
      <c r="W713" t="s">
        <v>39</v>
      </c>
      <c r="X713" t="s">
        <v>33</v>
      </c>
      <c r="Y713" t="s">
        <v>122</v>
      </c>
      <c r="Z713" t="s">
        <v>1255</v>
      </c>
    </row>
    <row r="714" spans="1:26" x14ac:dyDescent="0.3">
      <c r="A714" t="s">
        <v>3446</v>
      </c>
      <c r="B714" t="s">
        <v>3447</v>
      </c>
      <c r="C714" s="1" t="str">
        <f t="shared" si="119"/>
        <v>21:0401</v>
      </c>
      <c r="D714" s="1" t="str">
        <f t="shared" si="120"/>
        <v>21:0134</v>
      </c>
      <c r="E714" t="s">
        <v>3448</v>
      </c>
      <c r="F714" t="s">
        <v>3449</v>
      </c>
      <c r="H714">
        <v>57.040045300000003</v>
      </c>
      <c r="I714">
        <v>-108.6262243</v>
      </c>
      <c r="J714" s="1" t="str">
        <f t="shared" si="121"/>
        <v>NGR lake sediment grab sample</v>
      </c>
      <c r="K714" s="1" t="str">
        <f t="shared" si="122"/>
        <v>&lt;177 micron (NGR)</v>
      </c>
      <c r="L714">
        <v>37</v>
      </c>
      <c r="M714" t="s">
        <v>91</v>
      </c>
      <c r="N714">
        <v>713</v>
      </c>
      <c r="O714" t="s">
        <v>200</v>
      </c>
      <c r="P714" t="s">
        <v>140</v>
      </c>
      <c r="Q714" t="s">
        <v>33</v>
      </c>
      <c r="R714" t="s">
        <v>50</v>
      </c>
      <c r="S714" t="s">
        <v>62</v>
      </c>
      <c r="T714" t="s">
        <v>36</v>
      </c>
      <c r="U714" t="s">
        <v>355</v>
      </c>
      <c r="V714" t="s">
        <v>3450</v>
      </c>
      <c r="W714" t="s">
        <v>39</v>
      </c>
      <c r="X714" t="s">
        <v>33</v>
      </c>
      <c r="Y714" t="s">
        <v>48</v>
      </c>
      <c r="Z714" t="s">
        <v>3451</v>
      </c>
    </row>
    <row r="715" spans="1:26" x14ac:dyDescent="0.3">
      <c r="A715" t="s">
        <v>3452</v>
      </c>
      <c r="B715" t="s">
        <v>3453</v>
      </c>
      <c r="C715" s="1" t="str">
        <f t="shared" si="119"/>
        <v>21:0401</v>
      </c>
      <c r="D715" s="1" t="str">
        <f t="shared" si="120"/>
        <v>21:0134</v>
      </c>
      <c r="E715" t="s">
        <v>3454</v>
      </c>
      <c r="F715" t="s">
        <v>3455</v>
      </c>
      <c r="H715">
        <v>57.065608099999999</v>
      </c>
      <c r="I715">
        <v>-108.5837456</v>
      </c>
      <c r="J715" s="1" t="str">
        <f t="shared" si="121"/>
        <v>NGR lake sediment grab sample</v>
      </c>
      <c r="K715" s="1" t="str">
        <f t="shared" si="122"/>
        <v>&lt;177 micron (NGR)</v>
      </c>
      <c r="L715">
        <v>37</v>
      </c>
      <c r="M715" t="s">
        <v>100</v>
      </c>
      <c r="N715">
        <v>714</v>
      </c>
      <c r="O715" t="s">
        <v>376</v>
      </c>
      <c r="P715" t="s">
        <v>48</v>
      </c>
      <c r="Q715" t="s">
        <v>33</v>
      </c>
      <c r="R715" t="s">
        <v>180</v>
      </c>
      <c r="S715" t="s">
        <v>140</v>
      </c>
      <c r="T715" t="s">
        <v>36</v>
      </c>
      <c r="U715" t="s">
        <v>1059</v>
      </c>
      <c r="V715" t="s">
        <v>85</v>
      </c>
      <c r="W715" t="s">
        <v>39</v>
      </c>
      <c r="X715" t="s">
        <v>33</v>
      </c>
      <c r="Y715" t="s">
        <v>122</v>
      </c>
      <c r="Z715" t="s">
        <v>470</v>
      </c>
    </row>
    <row r="716" spans="1:26" x14ac:dyDescent="0.3">
      <c r="A716" t="s">
        <v>3456</v>
      </c>
      <c r="B716" t="s">
        <v>3457</v>
      </c>
      <c r="C716" s="1" t="str">
        <f t="shared" si="119"/>
        <v>21:0401</v>
      </c>
      <c r="D716" s="1" t="str">
        <f t="shared" si="120"/>
        <v>21:0134</v>
      </c>
      <c r="E716" t="s">
        <v>3458</v>
      </c>
      <c r="F716" t="s">
        <v>3459</v>
      </c>
      <c r="H716">
        <v>57.036312500000001</v>
      </c>
      <c r="I716">
        <v>-108.5336236</v>
      </c>
      <c r="J716" s="1" t="str">
        <f t="shared" si="121"/>
        <v>NGR lake sediment grab sample</v>
      </c>
      <c r="K716" s="1" t="str">
        <f t="shared" si="122"/>
        <v>&lt;177 micron (NGR)</v>
      </c>
      <c r="L716">
        <v>37</v>
      </c>
      <c r="M716" t="s">
        <v>109</v>
      </c>
      <c r="N716">
        <v>715</v>
      </c>
      <c r="O716" t="s">
        <v>830</v>
      </c>
      <c r="P716" t="s">
        <v>50</v>
      </c>
      <c r="Q716" t="s">
        <v>33</v>
      </c>
      <c r="R716" t="s">
        <v>72</v>
      </c>
      <c r="S716" t="s">
        <v>35</v>
      </c>
      <c r="T716" t="s">
        <v>36</v>
      </c>
      <c r="U716" t="s">
        <v>1094</v>
      </c>
      <c r="V716" t="s">
        <v>773</v>
      </c>
      <c r="W716" t="s">
        <v>39</v>
      </c>
      <c r="X716" t="s">
        <v>33</v>
      </c>
      <c r="Y716" t="s">
        <v>122</v>
      </c>
      <c r="Z716" t="s">
        <v>364</v>
      </c>
    </row>
    <row r="717" spans="1:26" x14ac:dyDescent="0.3">
      <c r="A717" t="s">
        <v>3460</v>
      </c>
      <c r="B717" t="s">
        <v>3461</v>
      </c>
      <c r="C717" s="1" t="str">
        <f t="shared" si="119"/>
        <v>21:0401</v>
      </c>
      <c r="D717" s="1" t="str">
        <f t="shared" si="120"/>
        <v>21:0134</v>
      </c>
      <c r="E717" t="s">
        <v>3462</v>
      </c>
      <c r="F717" t="s">
        <v>3463</v>
      </c>
      <c r="H717">
        <v>57.008049399999997</v>
      </c>
      <c r="I717">
        <v>-108.5680912</v>
      </c>
      <c r="J717" s="1" t="str">
        <f t="shared" si="121"/>
        <v>NGR lake sediment grab sample</v>
      </c>
      <c r="K717" s="1" t="str">
        <f t="shared" si="122"/>
        <v>&lt;177 micron (NGR)</v>
      </c>
      <c r="L717">
        <v>37</v>
      </c>
      <c r="M717" t="s">
        <v>118</v>
      </c>
      <c r="N717">
        <v>716</v>
      </c>
      <c r="O717" t="s">
        <v>938</v>
      </c>
      <c r="P717" t="s">
        <v>50</v>
      </c>
      <c r="Q717" t="s">
        <v>33</v>
      </c>
      <c r="R717" t="s">
        <v>62</v>
      </c>
      <c r="S717" t="s">
        <v>35</v>
      </c>
      <c r="T717" t="s">
        <v>36</v>
      </c>
      <c r="U717" t="s">
        <v>493</v>
      </c>
      <c r="V717" t="s">
        <v>614</v>
      </c>
      <c r="W717" t="s">
        <v>39</v>
      </c>
      <c r="X717" t="s">
        <v>33</v>
      </c>
      <c r="Y717" t="s">
        <v>53</v>
      </c>
      <c r="Z717" t="s">
        <v>774</v>
      </c>
    </row>
    <row r="718" spans="1:26" x14ac:dyDescent="0.3">
      <c r="A718" t="s">
        <v>3464</v>
      </c>
      <c r="B718" t="s">
        <v>3465</v>
      </c>
      <c r="C718" s="1" t="str">
        <f t="shared" si="119"/>
        <v>21:0401</v>
      </c>
      <c r="D718" s="1" t="str">
        <f t="shared" si="120"/>
        <v>21:0134</v>
      </c>
      <c r="E718" t="s">
        <v>3466</v>
      </c>
      <c r="F718" t="s">
        <v>3467</v>
      </c>
      <c r="H718">
        <v>57.0833595</v>
      </c>
      <c r="I718">
        <v>-109.1184451</v>
      </c>
      <c r="J718" s="1" t="str">
        <f t="shared" si="121"/>
        <v>NGR lake sediment grab sample</v>
      </c>
      <c r="K718" s="1" t="str">
        <f t="shared" si="122"/>
        <v>&lt;177 micron (NGR)</v>
      </c>
      <c r="L718">
        <v>37</v>
      </c>
      <c r="M718" t="s">
        <v>128</v>
      </c>
      <c r="N718">
        <v>717</v>
      </c>
      <c r="O718" t="s">
        <v>189</v>
      </c>
      <c r="P718" t="s">
        <v>32</v>
      </c>
      <c r="Q718" t="s">
        <v>33</v>
      </c>
      <c r="R718" t="s">
        <v>140</v>
      </c>
      <c r="S718" t="s">
        <v>62</v>
      </c>
      <c r="T718" t="s">
        <v>36</v>
      </c>
      <c r="U718" t="s">
        <v>462</v>
      </c>
      <c r="V718" t="s">
        <v>3468</v>
      </c>
      <c r="W718" t="s">
        <v>39</v>
      </c>
      <c r="X718" t="s">
        <v>33</v>
      </c>
      <c r="Y718" t="s">
        <v>122</v>
      </c>
      <c r="Z718" t="s">
        <v>1635</v>
      </c>
    </row>
    <row r="719" spans="1:26" x14ac:dyDescent="0.3">
      <c r="A719" t="s">
        <v>3469</v>
      </c>
      <c r="B719" t="s">
        <v>3470</v>
      </c>
      <c r="C719" s="1" t="str">
        <f t="shared" si="119"/>
        <v>21:0401</v>
      </c>
      <c r="D719" s="1" t="str">
        <f t="shared" si="120"/>
        <v>21:0134</v>
      </c>
      <c r="E719" t="s">
        <v>3471</v>
      </c>
      <c r="F719" t="s">
        <v>3472</v>
      </c>
      <c r="H719">
        <v>57.052477199999998</v>
      </c>
      <c r="I719">
        <v>-109.1552442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37</v>
      </c>
      <c r="M719" t="s">
        <v>138</v>
      </c>
      <c r="N719">
        <v>718</v>
      </c>
      <c r="O719" t="s">
        <v>549</v>
      </c>
      <c r="P719" t="s">
        <v>72</v>
      </c>
      <c r="Q719" t="s">
        <v>33</v>
      </c>
      <c r="R719" t="s">
        <v>73</v>
      </c>
      <c r="S719" t="s">
        <v>49</v>
      </c>
      <c r="T719" t="s">
        <v>36</v>
      </c>
      <c r="U719" t="s">
        <v>92</v>
      </c>
      <c r="V719" t="s">
        <v>722</v>
      </c>
      <c r="W719" t="s">
        <v>39</v>
      </c>
      <c r="X719" t="s">
        <v>33</v>
      </c>
      <c r="Y719" t="s">
        <v>48</v>
      </c>
      <c r="Z719" t="s">
        <v>74</v>
      </c>
    </row>
    <row r="720" spans="1:26" x14ac:dyDescent="0.3">
      <c r="A720" t="s">
        <v>3473</v>
      </c>
      <c r="B720" t="s">
        <v>3474</v>
      </c>
      <c r="C720" s="1" t="str">
        <f t="shared" si="119"/>
        <v>21:0401</v>
      </c>
      <c r="D720" s="1" t="str">
        <f t="shared" si="120"/>
        <v>21:0134</v>
      </c>
      <c r="E720" t="s">
        <v>3475</v>
      </c>
      <c r="F720" t="s">
        <v>3476</v>
      </c>
      <c r="H720">
        <v>57.0337885</v>
      </c>
      <c r="I720">
        <v>-109.0678346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37</v>
      </c>
      <c r="M720" t="s">
        <v>170</v>
      </c>
      <c r="N720">
        <v>719</v>
      </c>
      <c r="O720" t="s">
        <v>226</v>
      </c>
      <c r="P720" t="s">
        <v>140</v>
      </c>
      <c r="Q720" t="s">
        <v>33</v>
      </c>
      <c r="R720" t="s">
        <v>35</v>
      </c>
      <c r="S720" t="s">
        <v>72</v>
      </c>
      <c r="T720" t="s">
        <v>36</v>
      </c>
      <c r="U720" t="s">
        <v>316</v>
      </c>
      <c r="V720" t="s">
        <v>378</v>
      </c>
      <c r="W720" t="s">
        <v>39</v>
      </c>
      <c r="X720" t="s">
        <v>33</v>
      </c>
      <c r="Y720" t="s">
        <v>122</v>
      </c>
      <c r="Z720" t="s">
        <v>2066</v>
      </c>
    </row>
    <row r="721" spans="1:26" x14ac:dyDescent="0.3">
      <c r="A721" t="s">
        <v>3477</v>
      </c>
      <c r="B721" t="s">
        <v>3478</v>
      </c>
      <c r="C721" s="1" t="str">
        <f t="shared" si="119"/>
        <v>21:0401</v>
      </c>
      <c r="D721" s="1" t="str">
        <f t="shared" si="120"/>
        <v>21:0134</v>
      </c>
      <c r="E721" t="s">
        <v>3479</v>
      </c>
      <c r="F721" t="s">
        <v>3480</v>
      </c>
      <c r="H721">
        <v>57.022898400000003</v>
      </c>
      <c r="I721">
        <v>-109.0888958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37</v>
      </c>
      <c r="M721" t="s">
        <v>179</v>
      </c>
      <c r="N721">
        <v>720</v>
      </c>
      <c r="O721" t="s">
        <v>71</v>
      </c>
      <c r="P721" t="s">
        <v>140</v>
      </c>
      <c r="Q721" t="s">
        <v>33</v>
      </c>
      <c r="R721" t="s">
        <v>72</v>
      </c>
      <c r="S721" t="s">
        <v>49</v>
      </c>
      <c r="T721" t="s">
        <v>36</v>
      </c>
      <c r="U721" t="s">
        <v>657</v>
      </c>
      <c r="V721" t="s">
        <v>574</v>
      </c>
      <c r="W721" t="s">
        <v>39</v>
      </c>
      <c r="X721" t="s">
        <v>33</v>
      </c>
      <c r="Y721" t="s">
        <v>48</v>
      </c>
      <c r="Z721" t="s">
        <v>749</v>
      </c>
    </row>
    <row r="722" spans="1:26" x14ac:dyDescent="0.3">
      <c r="A722" t="s">
        <v>3481</v>
      </c>
      <c r="B722" t="s">
        <v>3482</v>
      </c>
      <c r="C722" s="1" t="str">
        <f t="shared" si="119"/>
        <v>21:0401</v>
      </c>
      <c r="D722" s="1" t="str">
        <f t="shared" si="120"/>
        <v>21:0134</v>
      </c>
      <c r="E722" t="s">
        <v>3483</v>
      </c>
      <c r="F722" t="s">
        <v>3484</v>
      </c>
      <c r="H722">
        <v>57.005261300000001</v>
      </c>
      <c r="I722">
        <v>-108.1078297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37</v>
      </c>
      <c r="M722" t="s">
        <v>188</v>
      </c>
      <c r="N722">
        <v>721</v>
      </c>
      <c r="O722" t="s">
        <v>266</v>
      </c>
      <c r="P722" t="s">
        <v>192</v>
      </c>
      <c r="Q722" t="s">
        <v>33</v>
      </c>
      <c r="R722" t="s">
        <v>129</v>
      </c>
      <c r="S722" t="s">
        <v>122</v>
      </c>
      <c r="T722" t="s">
        <v>36</v>
      </c>
      <c r="U722" t="s">
        <v>390</v>
      </c>
      <c r="V722" t="s">
        <v>48</v>
      </c>
      <c r="W722" t="s">
        <v>61</v>
      </c>
      <c r="X722" t="s">
        <v>33</v>
      </c>
      <c r="Y722" t="s">
        <v>149</v>
      </c>
      <c r="Z722" t="s">
        <v>53</v>
      </c>
    </row>
    <row r="723" spans="1:26" x14ac:dyDescent="0.3">
      <c r="A723" t="s">
        <v>3485</v>
      </c>
      <c r="B723" t="s">
        <v>3486</v>
      </c>
      <c r="C723" s="1" t="str">
        <f t="shared" si="119"/>
        <v>21:0401</v>
      </c>
      <c r="D723" s="1" t="str">
        <f t="shared" si="120"/>
        <v>21:0134</v>
      </c>
      <c r="E723" t="s">
        <v>3487</v>
      </c>
      <c r="F723" t="s">
        <v>3488</v>
      </c>
      <c r="H723">
        <v>57.298825999999998</v>
      </c>
      <c r="I723">
        <v>-109.0549522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37</v>
      </c>
      <c r="M723" t="s">
        <v>209</v>
      </c>
      <c r="N723">
        <v>722</v>
      </c>
      <c r="O723" t="s">
        <v>239</v>
      </c>
      <c r="P723" t="s">
        <v>50</v>
      </c>
      <c r="Q723" t="s">
        <v>73</v>
      </c>
      <c r="R723" t="s">
        <v>34</v>
      </c>
      <c r="S723" t="s">
        <v>50</v>
      </c>
      <c r="T723" t="s">
        <v>36</v>
      </c>
      <c r="U723" t="s">
        <v>2437</v>
      </c>
      <c r="V723" t="s">
        <v>38</v>
      </c>
      <c r="W723" t="s">
        <v>39</v>
      </c>
      <c r="X723" t="s">
        <v>33</v>
      </c>
      <c r="Y723" t="s">
        <v>53</v>
      </c>
      <c r="Z723" t="s">
        <v>749</v>
      </c>
    </row>
    <row r="724" spans="1:26" x14ac:dyDescent="0.3">
      <c r="A724" t="s">
        <v>3489</v>
      </c>
      <c r="B724" t="s">
        <v>3490</v>
      </c>
      <c r="C724" s="1" t="str">
        <f t="shared" si="119"/>
        <v>21:0401</v>
      </c>
      <c r="D724" s="1" t="str">
        <f t="shared" si="120"/>
        <v>21:0134</v>
      </c>
      <c r="E724" t="s">
        <v>3491</v>
      </c>
      <c r="F724" t="s">
        <v>3492</v>
      </c>
      <c r="H724">
        <v>57.1835314</v>
      </c>
      <c r="I724">
        <v>-109.21841089999999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218</v>
      </c>
      <c r="N724">
        <v>723</v>
      </c>
      <c r="O724" t="s">
        <v>71</v>
      </c>
      <c r="P724" t="s">
        <v>140</v>
      </c>
      <c r="Q724" t="s">
        <v>33</v>
      </c>
      <c r="R724" t="s">
        <v>140</v>
      </c>
      <c r="S724" t="s">
        <v>50</v>
      </c>
      <c r="T724" t="s">
        <v>36</v>
      </c>
      <c r="U724" t="s">
        <v>3221</v>
      </c>
      <c r="V724" t="s">
        <v>61</v>
      </c>
      <c r="W724" t="s">
        <v>39</v>
      </c>
      <c r="X724" t="s">
        <v>33</v>
      </c>
      <c r="Y724" t="s">
        <v>152</v>
      </c>
      <c r="Z724" t="s">
        <v>2778</v>
      </c>
    </row>
    <row r="725" spans="1:26" x14ac:dyDescent="0.3">
      <c r="A725" t="s">
        <v>3493</v>
      </c>
      <c r="B725" t="s">
        <v>3494</v>
      </c>
      <c r="C725" s="1" t="str">
        <f t="shared" si="119"/>
        <v>21:0401</v>
      </c>
      <c r="D725" s="1" t="str">
        <f t="shared" si="120"/>
        <v>21:0134</v>
      </c>
      <c r="E725" t="s">
        <v>3495</v>
      </c>
      <c r="F725" t="s">
        <v>3496</v>
      </c>
      <c r="H725">
        <v>57.1632581</v>
      </c>
      <c r="I725">
        <v>-109.33245220000001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38</v>
      </c>
      <c r="M725" t="s">
        <v>30</v>
      </c>
      <c r="N725">
        <v>724</v>
      </c>
      <c r="O725" t="s">
        <v>992</v>
      </c>
      <c r="P725" t="s">
        <v>48</v>
      </c>
      <c r="Q725" t="s">
        <v>33</v>
      </c>
      <c r="R725" t="s">
        <v>35</v>
      </c>
      <c r="S725" t="s">
        <v>73</v>
      </c>
      <c r="T725" t="s">
        <v>36</v>
      </c>
      <c r="U725" t="s">
        <v>1216</v>
      </c>
      <c r="V725" t="s">
        <v>517</v>
      </c>
      <c r="W725" t="s">
        <v>39</v>
      </c>
      <c r="X725" t="s">
        <v>33</v>
      </c>
      <c r="Y725" t="s">
        <v>122</v>
      </c>
      <c r="Z725" t="s">
        <v>153</v>
      </c>
    </row>
    <row r="726" spans="1:26" x14ac:dyDescent="0.3">
      <c r="A726" t="s">
        <v>3497</v>
      </c>
      <c r="B726" t="s">
        <v>3498</v>
      </c>
      <c r="C726" s="1" t="str">
        <f t="shared" si="119"/>
        <v>21:0401</v>
      </c>
      <c r="D726" s="1" t="str">
        <f t="shared" si="120"/>
        <v>21:0134</v>
      </c>
      <c r="E726" t="s">
        <v>3499</v>
      </c>
      <c r="F726" t="s">
        <v>3500</v>
      </c>
      <c r="H726">
        <v>57.170378999999997</v>
      </c>
      <c r="I726">
        <v>-109.3060143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38</v>
      </c>
      <c r="M726" t="s">
        <v>148</v>
      </c>
      <c r="N726">
        <v>725</v>
      </c>
      <c r="O726" t="s">
        <v>1165</v>
      </c>
      <c r="P726" t="s">
        <v>48</v>
      </c>
      <c r="Q726" t="s">
        <v>33</v>
      </c>
      <c r="R726" t="s">
        <v>50</v>
      </c>
      <c r="S726" t="s">
        <v>73</v>
      </c>
      <c r="T726" t="s">
        <v>36</v>
      </c>
      <c r="U726" t="s">
        <v>486</v>
      </c>
      <c r="V726" t="s">
        <v>412</v>
      </c>
      <c r="W726" t="s">
        <v>39</v>
      </c>
      <c r="X726" t="s">
        <v>33</v>
      </c>
      <c r="Y726" t="s">
        <v>53</v>
      </c>
      <c r="Z726" t="s">
        <v>104</v>
      </c>
    </row>
    <row r="727" spans="1:26" x14ac:dyDescent="0.3">
      <c r="A727" t="s">
        <v>3501</v>
      </c>
      <c r="B727" t="s">
        <v>3502</v>
      </c>
      <c r="C727" s="1" t="str">
        <f t="shared" si="119"/>
        <v>21:0401</v>
      </c>
      <c r="D727" s="1" t="str">
        <f t="shared" si="120"/>
        <v>21:0134</v>
      </c>
      <c r="E727" t="s">
        <v>3495</v>
      </c>
      <c r="F727" t="s">
        <v>3503</v>
      </c>
      <c r="H727">
        <v>57.1632581</v>
      </c>
      <c r="I727">
        <v>-109.33245220000001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38</v>
      </c>
      <c r="M727" t="s">
        <v>164</v>
      </c>
      <c r="N727">
        <v>726</v>
      </c>
      <c r="O727" t="s">
        <v>992</v>
      </c>
      <c r="P727" t="s">
        <v>48</v>
      </c>
      <c r="Q727" t="s">
        <v>49</v>
      </c>
      <c r="R727" t="s">
        <v>72</v>
      </c>
      <c r="S727" t="s">
        <v>73</v>
      </c>
      <c r="T727" t="s">
        <v>36</v>
      </c>
      <c r="U727" t="s">
        <v>1276</v>
      </c>
      <c r="V727" t="s">
        <v>227</v>
      </c>
      <c r="W727" t="s">
        <v>39</v>
      </c>
      <c r="X727" t="s">
        <v>33</v>
      </c>
      <c r="Y727" t="s">
        <v>122</v>
      </c>
      <c r="Z727" t="s">
        <v>3504</v>
      </c>
    </row>
    <row r="728" spans="1:26" x14ac:dyDescent="0.3">
      <c r="A728" t="s">
        <v>3505</v>
      </c>
      <c r="B728" t="s">
        <v>3506</v>
      </c>
      <c r="C728" s="1" t="str">
        <f t="shared" si="119"/>
        <v>21:0401</v>
      </c>
      <c r="D728" s="1" t="str">
        <f t="shared" si="120"/>
        <v>21:0134</v>
      </c>
      <c r="E728" t="s">
        <v>3495</v>
      </c>
      <c r="F728" t="s">
        <v>3507</v>
      </c>
      <c r="H728">
        <v>57.1632581</v>
      </c>
      <c r="I728">
        <v>-109.33245220000001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38</v>
      </c>
      <c r="M728" t="s">
        <v>157</v>
      </c>
      <c r="N728">
        <v>727</v>
      </c>
      <c r="O728" t="s">
        <v>992</v>
      </c>
      <c r="P728" t="s">
        <v>48</v>
      </c>
      <c r="Q728" t="s">
        <v>33</v>
      </c>
      <c r="R728" t="s">
        <v>72</v>
      </c>
      <c r="S728" t="s">
        <v>73</v>
      </c>
      <c r="T728" t="s">
        <v>287</v>
      </c>
      <c r="U728" t="s">
        <v>93</v>
      </c>
      <c r="V728" t="s">
        <v>980</v>
      </c>
      <c r="W728" t="s">
        <v>39</v>
      </c>
      <c r="X728" t="s">
        <v>49</v>
      </c>
      <c r="Y728" t="s">
        <v>48</v>
      </c>
      <c r="Z728" t="s">
        <v>3508</v>
      </c>
    </row>
    <row r="729" spans="1:26" x14ac:dyDescent="0.3">
      <c r="A729" t="s">
        <v>3509</v>
      </c>
      <c r="B729" t="s">
        <v>3510</v>
      </c>
      <c r="C729" s="1" t="str">
        <f t="shared" si="119"/>
        <v>21:0401</v>
      </c>
      <c r="D729" s="1" t="str">
        <f>HYPERLINK("http://geochem.nrcan.gc.ca/cdogs/content/svy/svy_e.htm", "")</f>
        <v/>
      </c>
      <c r="G729" s="1" t="str">
        <f>HYPERLINK("http://geochem.nrcan.gc.ca/cdogs/content/cr_/cr_00022_e.htm", "22")</f>
        <v>22</v>
      </c>
      <c r="J729" t="s">
        <v>197</v>
      </c>
      <c r="K729" t="s">
        <v>198</v>
      </c>
      <c r="L729">
        <v>38</v>
      </c>
      <c r="M729" t="s">
        <v>199</v>
      </c>
      <c r="N729">
        <v>728</v>
      </c>
      <c r="O729" t="s">
        <v>261</v>
      </c>
      <c r="P729" t="s">
        <v>53</v>
      </c>
      <c r="Q729" t="s">
        <v>323</v>
      </c>
      <c r="R729" t="s">
        <v>140</v>
      </c>
      <c r="S729" t="s">
        <v>50</v>
      </c>
      <c r="T729" t="s">
        <v>36</v>
      </c>
      <c r="U729" t="s">
        <v>2226</v>
      </c>
      <c r="V729" t="s">
        <v>1300</v>
      </c>
      <c r="W729" t="s">
        <v>158</v>
      </c>
      <c r="X729" t="s">
        <v>62</v>
      </c>
      <c r="Y729" t="s">
        <v>280</v>
      </c>
      <c r="Z729" t="s">
        <v>347</v>
      </c>
    </row>
    <row r="730" spans="1:26" x14ac:dyDescent="0.3">
      <c r="A730" t="s">
        <v>3511</v>
      </c>
      <c r="B730" t="s">
        <v>3512</v>
      </c>
      <c r="C730" s="1" t="str">
        <f t="shared" si="119"/>
        <v>21:0401</v>
      </c>
      <c r="D730" s="1" t="str">
        <f t="shared" ref="D730:D749" si="123">HYPERLINK("http://geochem.nrcan.gc.ca/cdogs/content/svy/svy210134_e.htm", "21:0134")</f>
        <v>21:0134</v>
      </c>
      <c r="E730" t="s">
        <v>3513</v>
      </c>
      <c r="F730" t="s">
        <v>3514</v>
      </c>
      <c r="H730">
        <v>57.160996400000002</v>
      </c>
      <c r="I730">
        <v>-109.3441624</v>
      </c>
      <c r="J730" s="1" t="str">
        <f t="shared" ref="J730:J749" si="124">HYPERLINK("http://geochem.nrcan.gc.ca/cdogs/content/kwd/kwd020027_e.htm", "NGR lake sediment grab sample")</f>
        <v>NGR lake sediment grab sample</v>
      </c>
      <c r="K730" s="1" t="str">
        <f t="shared" ref="K730:K749" si="125">HYPERLINK("http://geochem.nrcan.gc.ca/cdogs/content/kwd/kwd080006_e.htm", "&lt;177 micron (NGR)")</f>
        <v>&lt;177 micron (NGR)</v>
      </c>
      <c r="L730">
        <v>38</v>
      </c>
      <c r="M730" t="s">
        <v>46</v>
      </c>
      <c r="N730">
        <v>729</v>
      </c>
      <c r="O730" t="s">
        <v>549</v>
      </c>
      <c r="P730" t="s">
        <v>50</v>
      </c>
      <c r="Q730" t="s">
        <v>33</v>
      </c>
      <c r="R730" t="s">
        <v>50</v>
      </c>
      <c r="S730" t="s">
        <v>35</v>
      </c>
      <c r="T730" t="s">
        <v>36</v>
      </c>
      <c r="U730" t="s">
        <v>1216</v>
      </c>
      <c r="V730" t="s">
        <v>180</v>
      </c>
      <c r="W730" t="s">
        <v>50</v>
      </c>
      <c r="X730" t="s">
        <v>73</v>
      </c>
      <c r="Y730" t="s">
        <v>53</v>
      </c>
      <c r="Z730" t="s">
        <v>1717</v>
      </c>
    </row>
    <row r="731" spans="1:26" x14ac:dyDescent="0.3">
      <c r="A731" t="s">
        <v>3515</v>
      </c>
      <c r="B731" t="s">
        <v>3516</v>
      </c>
      <c r="C731" s="1" t="str">
        <f t="shared" si="119"/>
        <v>21:0401</v>
      </c>
      <c r="D731" s="1" t="str">
        <f t="shared" si="123"/>
        <v>21:0134</v>
      </c>
      <c r="E731" t="s">
        <v>3517</v>
      </c>
      <c r="F731" t="s">
        <v>3518</v>
      </c>
      <c r="H731">
        <v>57.148734300000001</v>
      </c>
      <c r="I731">
        <v>-109.3477188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38</v>
      </c>
      <c r="M731" t="s">
        <v>59</v>
      </c>
      <c r="N731">
        <v>730</v>
      </c>
      <c r="O731" t="s">
        <v>171</v>
      </c>
      <c r="P731" t="s">
        <v>140</v>
      </c>
      <c r="Q731" t="s">
        <v>33</v>
      </c>
      <c r="R731" t="s">
        <v>180</v>
      </c>
      <c r="S731" t="s">
        <v>50</v>
      </c>
      <c r="T731" t="s">
        <v>36</v>
      </c>
      <c r="U731" t="s">
        <v>1376</v>
      </c>
      <c r="V731" t="s">
        <v>48</v>
      </c>
      <c r="W731" t="s">
        <v>72</v>
      </c>
      <c r="X731" t="s">
        <v>33</v>
      </c>
      <c r="Y731" t="s">
        <v>248</v>
      </c>
      <c r="Z731" t="s">
        <v>1465</v>
      </c>
    </row>
    <row r="732" spans="1:26" x14ac:dyDescent="0.3">
      <c r="A732" t="s">
        <v>3519</v>
      </c>
      <c r="B732" t="s">
        <v>3520</v>
      </c>
      <c r="C732" s="1" t="str">
        <f t="shared" si="119"/>
        <v>21:0401</v>
      </c>
      <c r="D732" s="1" t="str">
        <f t="shared" si="123"/>
        <v>21:0134</v>
      </c>
      <c r="E732" t="s">
        <v>3521</v>
      </c>
      <c r="F732" t="s">
        <v>3522</v>
      </c>
      <c r="H732">
        <v>57.129956900000003</v>
      </c>
      <c r="I732">
        <v>-109.4352636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38</v>
      </c>
      <c r="M732" t="s">
        <v>70</v>
      </c>
      <c r="N732">
        <v>731</v>
      </c>
      <c r="O732" t="s">
        <v>200</v>
      </c>
      <c r="P732" t="s">
        <v>48</v>
      </c>
      <c r="Q732" t="s">
        <v>33</v>
      </c>
      <c r="R732" t="s">
        <v>140</v>
      </c>
      <c r="S732" t="s">
        <v>140</v>
      </c>
      <c r="T732" t="s">
        <v>36</v>
      </c>
      <c r="U732" t="s">
        <v>235</v>
      </c>
      <c r="V732" t="s">
        <v>227</v>
      </c>
      <c r="W732" t="s">
        <v>39</v>
      </c>
      <c r="X732" t="s">
        <v>33</v>
      </c>
      <c r="Y732" t="s">
        <v>280</v>
      </c>
      <c r="Z732" t="s">
        <v>658</v>
      </c>
    </row>
    <row r="733" spans="1:26" x14ac:dyDescent="0.3">
      <c r="A733" t="s">
        <v>3523</v>
      </c>
      <c r="B733" t="s">
        <v>3524</v>
      </c>
      <c r="C733" s="1" t="str">
        <f t="shared" si="119"/>
        <v>21:0401</v>
      </c>
      <c r="D733" s="1" t="str">
        <f t="shared" si="123"/>
        <v>21:0134</v>
      </c>
      <c r="E733" t="s">
        <v>3525</v>
      </c>
      <c r="F733" t="s">
        <v>3526</v>
      </c>
      <c r="H733">
        <v>57.142328200000001</v>
      </c>
      <c r="I733">
        <v>-109.625281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82</v>
      </c>
      <c r="N733">
        <v>732</v>
      </c>
      <c r="O733" t="s">
        <v>202</v>
      </c>
      <c r="P733" t="s">
        <v>72</v>
      </c>
      <c r="Q733" t="s">
        <v>33</v>
      </c>
      <c r="R733" t="s">
        <v>73</v>
      </c>
      <c r="S733" t="s">
        <v>33</v>
      </c>
      <c r="T733" t="s">
        <v>36</v>
      </c>
      <c r="U733" t="s">
        <v>1722</v>
      </c>
      <c r="V733" t="s">
        <v>980</v>
      </c>
      <c r="W733" t="s">
        <v>173</v>
      </c>
      <c r="X733" t="s">
        <v>33</v>
      </c>
      <c r="Y733" t="s">
        <v>48</v>
      </c>
      <c r="Z733" t="s">
        <v>2080</v>
      </c>
    </row>
    <row r="734" spans="1:26" x14ac:dyDescent="0.3">
      <c r="A734" t="s">
        <v>3527</v>
      </c>
      <c r="B734" t="s">
        <v>3528</v>
      </c>
      <c r="C734" s="1" t="str">
        <f t="shared" si="119"/>
        <v>21:0401</v>
      </c>
      <c r="D734" s="1" t="str">
        <f t="shared" si="123"/>
        <v>21:0134</v>
      </c>
      <c r="E734" t="s">
        <v>3529</v>
      </c>
      <c r="F734" t="s">
        <v>3530</v>
      </c>
      <c r="H734">
        <v>57.161382699999997</v>
      </c>
      <c r="I734">
        <v>-109.737094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91</v>
      </c>
      <c r="N734">
        <v>733</v>
      </c>
      <c r="O734" t="s">
        <v>261</v>
      </c>
      <c r="P734" t="s">
        <v>72</v>
      </c>
      <c r="Q734" t="s">
        <v>33</v>
      </c>
      <c r="R734" t="s">
        <v>33</v>
      </c>
      <c r="S734" t="s">
        <v>33</v>
      </c>
      <c r="T734" t="s">
        <v>36</v>
      </c>
      <c r="U734" t="s">
        <v>51</v>
      </c>
      <c r="V734" t="s">
        <v>1014</v>
      </c>
      <c r="W734" t="s">
        <v>39</v>
      </c>
      <c r="X734" t="s">
        <v>33</v>
      </c>
      <c r="Y734" t="s">
        <v>48</v>
      </c>
      <c r="Z734" t="s">
        <v>3531</v>
      </c>
    </row>
    <row r="735" spans="1:26" x14ac:dyDescent="0.3">
      <c r="A735" t="s">
        <v>3532</v>
      </c>
      <c r="B735" t="s">
        <v>3533</v>
      </c>
      <c r="C735" s="1" t="str">
        <f t="shared" si="119"/>
        <v>21:0401</v>
      </c>
      <c r="D735" s="1" t="str">
        <f t="shared" si="123"/>
        <v>21:0134</v>
      </c>
      <c r="E735" t="s">
        <v>3534</v>
      </c>
      <c r="F735" t="s">
        <v>3535</v>
      </c>
      <c r="H735">
        <v>57.129703399999997</v>
      </c>
      <c r="I735">
        <v>-109.8459695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100</v>
      </c>
      <c r="N735">
        <v>734</v>
      </c>
      <c r="O735" t="s">
        <v>929</v>
      </c>
      <c r="P735" t="s">
        <v>72</v>
      </c>
      <c r="Q735" t="s">
        <v>33</v>
      </c>
      <c r="R735" t="s">
        <v>49</v>
      </c>
      <c r="S735" t="s">
        <v>33</v>
      </c>
      <c r="T735" t="s">
        <v>36</v>
      </c>
      <c r="U735" t="s">
        <v>193</v>
      </c>
      <c r="V735" t="s">
        <v>745</v>
      </c>
      <c r="W735" t="s">
        <v>39</v>
      </c>
      <c r="X735" t="s">
        <v>49</v>
      </c>
      <c r="Y735" t="s">
        <v>48</v>
      </c>
      <c r="Z735" t="s">
        <v>960</v>
      </c>
    </row>
    <row r="736" spans="1:26" x14ac:dyDescent="0.3">
      <c r="A736" t="s">
        <v>3536</v>
      </c>
      <c r="B736" t="s">
        <v>3537</v>
      </c>
      <c r="C736" s="1" t="str">
        <f t="shared" si="119"/>
        <v>21:0401</v>
      </c>
      <c r="D736" s="1" t="str">
        <f t="shared" si="123"/>
        <v>21:0134</v>
      </c>
      <c r="E736" t="s">
        <v>3538</v>
      </c>
      <c r="F736" t="s">
        <v>3539</v>
      </c>
      <c r="H736">
        <v>57.116955099999998</v>
      </c>
      <c r="I736">
        <v>-109.82851429999999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109</v>
      </c>
      <c r="N736">
        <v>735</v>
      </c>
      <c r="O736" t="s">
        <v>71</v>
      </c>
      <c r="P736" t="s">
        <v>72</v>
      </c>
      <c r="Q736" t="s">
        <v>49</v>
      </c>
      <c r="R736" t="s">
        <v>72</v>
      </c>
      <c r="S736" t="s">
        <v>3540</v>
      </c>
      <c r="T736" t="s">
        <v>36</v>
      </c>
      <c r="U736" t="s">
        <v>272</v>
      </c>
      <c r="V736" t="s">
        <v>1249</v>
      </c>
      <c r="W736" t="s">
        <v>173</v>
      </c>
      <c r="X736" t="s">
        <v>49</v>
      </c>
      <c r="Y736" t="s">
        <v>248</v>
      </c>
      <c r="Z736" t="s">
        <v>1608</v>
      </c>
    </row>
    <row r="737" spans="1:26" x14ac:dyDescent="0.3">
      <c r="A737" t="s">
        <v>3541</v>
      </c>
      <c r="B737" t="s">
        <v>3542</v>
      </c>
      <c r="C737" s="1" t="str">
        <f t="shared" si="119"/>
        <v>21:0401</v>
      </c>
      <c r="D737" s="1" t="str">
        <f t="shared" si="123"/>
        <v>21:0134</v>
      </c>
      <c r="E737" t="s">
        <v>3543</v>
      </c>
      <c r="F737" t="s">
        <v>3544</v>
      </c>
      <c r="H737">
        <v>57.106724100000001</v>
      </c>
      <c r="I737">
        <v>-109.8191131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118</v>
      </c>
      <c r="N737">
        <v>736</v>
      </c>
      <c r="O737" t="s">
        <v>323</v>
      </c>
      <c r="P737" t="s">
        <v>72</v>
      </c>
      <c r="Q737" t="s">
        <v>33</v>
      </c>
      <c r="R737" t="s">
        <v>73</v>
      </c>
      <c r="S737" t="s">
        <v>73</v>
      </c>
      <c r="T737" t="s">
        <v>36</v>
      </c>
      <c r="U737" t="s">
        <v>130</v>
      </c>
      <c r="V737" t="s">
        <v>468</v>
      </c>
      <c r="W737" t="s">
        <v>39</v>
      </c>
      <c r="X737" t="s">
        <v>33</v>
      </c>
      <c r="Y737" t="s">
        <v>122</v>
      </c>
      <c r="Z737" t="s">
        <v>2080</v>
      </c>
    </row>
    <row r="738" spans="1:26" x14ac:dyDescent="0.3">
      <c r="A738" t="s">
        <v>3545</v>
      </c>
      <c r="B738" t="s">
        <v>3546</v>
      </c>
      <c r="C738" s="1" t="str">
        <f t="shared" si="119"/>
        <v>21:0401</v>
      </c>
      <c r="D738" s="1" t="str">
        <f t="shared" si="123"/>
        <v>21:0134</v>
      </c>
      <c r="E738" t="s">
        <v>3547</v>
      </c>
      <c r="F738" t="s">
        <v>3548</v>
      </c>
      <c r="H738">
        <v>57.090873999999999</v>
      </c>
      <c r="I738">
        <v>-109.75936419999999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128</v>
      </c>
      <c r="N738">
        <v>737</v>
      </c>
      <c r="O738" t="s">
        <v>247</v>
      </c>
      <c r="P738" t="s">
        <v>72</v>
      </c>
      <c r="Q738" t="s">
        <v>49</v>
      </c>
      <c r="R738" t="s">
        <v>49</v>
      </c>
      <c r="S738" t="s">
        <v>72</v>
      </c>
      <c r="T738" t="s">
        <v>36</v>
      </c>
      <c r="U738" t="s">
        <v>193</v>
      </c>
      <c r="V738" t="s">
        <v>256</v>
      </c>
      <c r="W738" t="s">
        <v>173</v>
      </c>
      <c r="X738" t="s">
        <v>49</v>
      </c>
      <c r="Y738" t="s">
        <v>248</v>
      </c>
      <c r="Z738" t="s">
        <v>938</v>
      </c>
    </row>
    <row r="739" spans="1:26" x14ac:dyDescent="0.3">
      <c r="A739" t="s">
        <v>3549</v>
      </c>
      <c r="B739" t="s">
        <v>3550</v>
      </c>
      <c r="C739" s="1" t="str">
        <f t="shared" si="119"/>
        <v>21:0401</v>
      </c>
      <c r="D739" s="1" t="str">
        <f t="shared" si="123"/>
        <v>21:0134</v>
      </c>
      <c r="E739" t="s">
        <v>3551</v>
      </c>
      <c r="F739" t="s">
        <v>3552</v>
      </c>
      <c r="H739">
        <v>57.048053899999999</v>
      </c>
      <c r="I739">
        <v>-109.6307955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138</v>
      </c>
      <c r="N739">
        <v>738</v>
      </c>
      <c r="O739" t="s">
        <v>104</v>
      </c>
      <c r="P739" t="s">
        <v>50</v>
      </c>
      <c r="Q739" t="s">
        <v>73</v>
      </c>
      <c r="R739" t="s">
        <v>73</v>
      </c>
      <c r="S739" t="s">
        <v>73</v>
      </c>
      <c r="T739" t="s">
        <v>36</v>
      </c>
      <c r="U739" t="s">
        <v>480</v>
      </c>
      <c r="V739" t="s">
        <v>745</v>
      </c>
      <c r="W739" t="s">
        <v>39</v>
      </c>
      <c r="X739" t="s">
        <v>49</v>
      </c>
      <c r="Y739" t="s">
        <v>53</v>
      </c>
      <c r="Z739" t="s">
        <v>123</v>
      </c>
    </row>
    <row r="740" spans="1:26" x14ac:dyDescent="0.3">
      <c r="A740" t="s">
        <v>3553</v>
      </c>
      <c r="B740" t="s">
        <v>3554</v>
      </c>
      <c r="C740" s="1" t="str">
        <f t="shared" si="119"/>
        <v>21:0401</v>
      </c>
      <c r="D740" s="1" t="str">
        <f t="shared" si="123"/>
        <v>21:0134</v>
      </c>
      <c r="E740" t="s">
        <v>3555</v>
      </c>
      <c r="F740" t="s">
        <v>3556</v>
      </c>
      <c r="H740">
        <v>57.079473100000001</v>
      </c>
      <c r="I740">
        <v>-109.60970690000001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170</v>
      </c>
      <c r="N740">
        <v>739</v>
      </c>
      <c r="O740" t="s">
        <v>226</v>
      </c>
      <c r="P740" t="s">
        <v>34</v>
      </c>
      <c r="Q740" t="s">
        <v>73</v>
      </c>
      <c r="R740" t="s">
        <v>35</v>
      </c>
      <c r="S740" t="s">
        <v>49</v>
      </c>
      <c r="T740" t="s">
        <v>36</v>
      </c>
      <c r="U740" t="s">
        <v>40</v>
      </c>
      <c r="V740" t="s">
        <v>745</v>
      </c>
      <c r="W740" t="s">
        <v>39</v>
      </c>
      <c r="X740" t="s">
        <v>33</v>
      </c>
      <c r="Y740" t="s">
        <v>122</v>
      </c>
      <c r="Z740" t="s">
        <v>3428</v>
      </c>
    </row>
    <row r="741" spans="1:26" x14ac:dyDescent="0.3">
      <c r="A741" t="s">
        <v>3557</v>
      </c>
      <c r="B741" t="s">
        <v>3558</v>
      </c>
      <c r="C741" s="1" t="str">
        <f t="shared" si="119"/>
        <v>21:0401</v>
      </c>
      <c r="D741" s="1" t="str">
        <f t="shared" si="123"/>
        <v>21:0134</v>
      </c>
      <c r="E741" t="s">
        <v>3559</v>
      </c>
      <c r="F741" t="s">
        <v>3560</v>
      </c>
      <c r="H741">
        <v>57.0731769</v>
      </c>
      <c r="I741">
        <v>-109.4499284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179</v>
      </c>
      <c r="N741">
        <v>740</v>
      </c>
      <c r="O741" t="s">
        <v>72</v>
      </c>
      <c r="P741" t="s">
        <v>33</v>
      </c>
      <c r="Q741" t="s">
        <v>33</v>
      </c>
      <c r="R741" t="s">
        <v>33</v>
      </c>
      <c r="S741" t="s">
        <v>33</v>
      </c>
      <c r="T741" t="s">
        <v>36</v>
      </c>
      <c r="U741" t="s">
        <v>53</v>
      </c>
      <c r="V741" t="s">
        <v>64</v>
      </c>
      <c r="W741" t="s">
        <v>39</v>
      </c>
      <c r="X741" t="s">
        <v>33</v>
      </c>
      <c r="Y741" t="s">
        <v>76</v>
      </c>
      <c r="Z741" t="s">
        <v>49</v>
      </c>
    </row>
    <row r="742" spans="1:26" x14ac:dyDescent="0.3">
      <c r="A742" t="s">
        <v>3561</v>
      </c>
      <c r="B742" t="s">
        <v>3562</v>
      </c>
      <c r="C742" s="1" t="str">
        <f t="shared" si="119"/>
        <v>21:0401</v>
      </c>
      <c r="D742" s="1" t="str">
        <f t="shared" si="123"/>
        <v>21:0134</v>
      </c>
      <c r="E742" t="s">
        <v>3563</v>
      </c>
      <c r="F742" t="s">
        <v>3564</v>
      </c>
      <c r="H742">
        <v>57.096501799999999</v>
      </c>
      <c r="I742">
        <v>-109.4077365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188</v>
      </c>
      <c r="N742">
        <v>741</v>
      </c>
      <c r="O742" t="s">
        <v>71</v>
      </c>
      <c r="P742" t="s">
        <v>72</v>
      </c>
      <c r="Q742" t="s">
        <v>33</v>
      </c>
      <c r="R742" t="s">
        <v>140</v>
      </c>
      <c r="S742" t="s">
        <v>73</v>
      </c>
      <c r="T742" t="s">
        <v>36</v>
      </c>
      <c r="U742" t="s">
        <v>1327</v>
      </c>
      <c r="V742" t="s">
        <v>103</v>
      </c>
      <c r="W742" t="s">
        <v>34</v>
      </c>
      <c r="X742" t="s">
        <v>62</v>
      </c>
      <c r="Y742" t="s">
        <v>48</v>
      </c>
      <c r="Z742" t="s">
        <v>1337</v>
      </c>
    </row>
    <row r="743" spans="1:26" x14ac:dyDescent="0.3">
      <c r="A743" t="s">
        <v>3565</v>
      </c>
      <c r="B743" t="s">
        <v>3566</v>
      </c>
      <c r="C743" s="1" t="str">
        <f t="shared" si="119"/>
        <v>21:0401</v>
      </c>
      <c r="D743" s="1" t="str">
        <f t="shared" si="123"/>
        <v>21:0134</v>
      </c>
      <c r="E743" t="s">
        <v>3567</v>
      </c>
      <c r="F743" t="s">
        <v>3568</v>
      </c>
      <c r="H743">
        <v>57.108470500000003</v>
      </c>
      <c r="I743">
        <v>-109.35841189999999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209</v>
      </c>
      <c r="N743">
        <v>742</v>
      </c>
      <c r="O743" t="s">
        <v>200</v>
      </c>
      <c r="P743" t="s">
        <v>50</v>
      </c>
      <c r="Q743" t="s">
        <v>49</v>
      </c>
      <c r="R743" t="s">
        <v>35</v>
      </c>
      <c r="S743" t="s">
        <v>72</v>
      </c>
      <c r="T743" t="s">
        <v>287</v>
      </c>
      <c r="U743" t="s">
        <v>345</v>
      </c>
      <c r="V743" t="s">
        <v>745</v>
      </c>
      <c r="W743" t="s">
        <v>39</v>
      </c>
      <c r="X743" t="s">
        <v>33</v>
      </c>
      <c r="Y743" t="s">
        <v>53</v>
      </c>
      <c r="Z743" t="s">
        <v>1301</v>
      </c>
    </row>
    <row r="744" spans="1:26" x14ac:dyDescent="0.3">
      <c r="A744" t="s">
        <v>3569</v>
      </c>
      <c r="B744" t="s">
        <v>3570</v>
      </c>
      <c r="C744" s="1" t="str">
        <f t="shared" si="119"/>
        <v>21:0401</v>
      </c>
      <c r="D744" s="1" t="str">
        <f t="shared" si="123"/>
        <v>21:0134</v>
      </c>
      <c r="E744" t="s">
        <v>3571</v>
      </c>
      <c r="F744" t="s">
        <v>3572</v>
      </c>
      <c r="H744">
        <v>57.117317800000002</v>
      </c>
      <c r="I744">
        <v>-109.32226199999999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218</v>
      </c>
      <c r="N744">
        <v>743</v>
      </c>
      <c r="O744" t="s">
        <v>768</v>
      </c>
      <c r="P744" t="s">
        <v>50</v>
      </c>
      <c r="Q744" t="s">
        <v>33</v>
      </c>
      <c r="R744" t="s">
        <v>50</v>
      </c>
      <c r="S744" t="s">
        <v>50</v>
      </c>
      <c r="T744" t="s">
        <v>36</v>
      </c>
      <c r="U744" t="s">
        <v>203</v>
      </c>
      <c r="V744" t="s">
        <v>1222</v>
      </c>
      <c r="W744" t="s">
        <v>39</v>
      </c>
      <c r="X744" t="s">
        <v>49</v>
      </c>
      <c r="Y744" t="s">
        <v>53</v>
      </c>
      <c r="Z744" t="s">
        <v>3573</v>
      </c>
    </row>
    <row r="745" spans="1:26" x14ac:dyDescent="0.3">
      <c r="A745" t="s">
        <v>3574</v>
      </c>
      <c r="B745" t="s">
        <v>3575</v>
      </c>
      <c r="C745" s="1" t="str">
        <f t="shared" si="119"/>
        <v>21:0401</v>
      </c>
      <c r="D745" s="1" t="str">
        <f t="shared" si="123"/>
        <v>21:0134</v>
      </c>
      <c r="E745" t="s">
        <v>3576</v>
      </c>
      <c r="F745" t="s">
        <v>3577</v>
      </c>
      <c r="H745">
        <v>57.144253499999998</v>
      </c>
      <c r="I745">
        <v>-109.328266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39</v>
      </c>
      <c r="M745" t="s">
        <v>30</v>
      </c>
      <c r="N745">
        <v>744</v>
      </c>
      <c r="O745" t="s">
        <v>549</v>
      </c>
      <c r="P745" t="s">
        <v>72</v>
      </c>
      <c r="Q745" t="s">
        <v>49</v>
      </c>
      <c r="R745" t="s">
        <v>34</v>
      </c>
      <c r="S745" t="s">
        <v>140</v>
      </c>
      <c r="T745" t="s">
        <v>36</v>
      </c>
      <c r="U745" t="s">
        <v>345</v>
      </c>
      <c r="V745" t="s">
        <v>2653</v>
      </c>
      <c r="W745" t="s">
        <v>49</v>
      </c>
      <c r="X745" t="s">
        <v>33</v>
      </c>
      <c r="Y745" t="s">
        <v>53</v>
      </c>
      <c r="Z745" t="s">
        <v>1166</v>
      </c>
    </row>
    <row r="746" spans="1:26" x14ac:dyDescent="0.3">
      <c r="A746" t="s">
        <v>3578</v>
      </c>
      <c r="B746" t="s">
        <v>3579</v>
      </c>
      <c r="C746" s="1" t="str">
        <f t="shared" si="119"/>
        <v>21:0401</v>
      </c>
      <c r="D746" s="1" t="str">
        <f t="shared" si="123"/>
        <v>21:0134</v>
      </c>
      <c r="E746" t="s">
        <v>3580</v>
      </c>
      <c r="F746" t="s">
        <v>3581</v>
      </c>
      <c r="H746">
        <v>57.1423506</v>
      </c>
      <c r="I746">
        <v>-109.3063203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39</v>
      </c>
      <c r="M746" t="s">
        <v>148</v>
      </c>
      <c r="N746">
        <v>745</v>
      </c>
      <c r="O746" t="s">
        <v>201</v>
      </c>
      <c r="P746" t="s">
        <v>50</v>
      </c>
      <c r="Q746" t="s">
        <v>49</v>
      </c>
      <c r="R746" t="s">
        <v>158</v>
      </c>
      <c r="S746" t="s">
        <v>35</v>
      </c>
      <c r="T746" t="s">
        <v>36</v>
      </c>
      <c r="U746" t="s">
        <v>345</v>
      </c>
      <c r="V746" t="s">
        <v>468</v>
      </c>
      <c r="W746" t="s">
        <v>39</v>
      </c>
      <c r="X746" t="s">
        <v>33</v>
      </c>
      <c r="Y746" t="s">
        <v>53</v>
      </c>
      <c r="Z746" t="s">
        <v>3582</v>
      </c>
    </row>
    <row r="747" spans="1:26" x14ac:dyDescent="0.3">
      <c r="A747" t="s">
        <v>3583</v>
      </c>
      <c r="B747" t="s">
        <v>3584</v>
      </c>
      <c r="C747" s="1" t="str">
        <f t="shared" si="119"/>
        <v>21:0401</v>
      </c>
      <c r="D747" s="1" t="str">
        <f t="shared" si="123"/>
        <v>21:0134</v>
      </c>
      <c r="E747" t="s">
        <v>3576</v>
      </c>
      <c r="F747" t="s">
        <v>3585</v>
      </c>
      <c r="H747">
        <v>57.144253499999998</v>
      </c>
      <c r="I747">
        <v>-109.328266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39</v>
      </c>
      <c r="M747" t="s">
        <v>157</v>
      </c>
      <c r="N747">
        <v>746</v>
      </c>
      <c r="O747" t="s">
        <v>110</v>
      </c>
      <c r="P747" t="s">
        <v>49</v>
      </c>
      <c r="Q747" t="s">
        <v>49</v>
      </c>
      <c r="R747" t="s">
        <v>192</v>
      </c>
      <c r="S747" t="s">
        <v>140</v>
      </c>
      <c r="T747" t="s">
        <v>36</v>
      </c>
      <c r="U747" t="s">
        <v>345</v>
      </c>
      <c r="V747" t="s">
        <v>2653</v>
      </c>
      <c r="W747" t="s">
        <v>49</v>
      </c>
      <c r="X747" t="s">
        <v>33</v>
      </c>
      <c r="Y747" t="s">
        <v>53</v>
      </c>
      <c r="Z747" t="s">
        <v>1243</v>
      </c>
    </row>
    <row r="748" spans="1:26" x14ac:dyDescent="0.3">
      <c r="A748" t="s">
        <v>3586</v>
      </c>
      <c r="B748" t="s">
        <v>3587</v>
      </c>
      <c r="C748" s="1" t="str">
        <f t="shared" si="119"/>
        <v>21:0401</v>
      </c>
      <c r="D748" s="1" t="str">
        <f t="shared" si="123"/>
        <v>21:0134</v>
      </c>
      <c r="E748" t="s">
        <v>3576</v>
      </c>
      <c r="F748" t="s">
        <v>3588</v>
      </c>
      <c r="H748">
        <v>57.144253499999998</v>
      </c>
      <c r="I748">
        <v>-109.328266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39</v>
      </c>
      <c r="M748" t="s">
        <v>164</v>
      </c>
      <c r="N748">
        <v>747</v>
      </c>
      <c r="O748" t="s">
        <v>929</v>
      </c>
      <c r="P748" t="s">
        <v>72</v>
      </c>
      <c r="Q748" t="s">
        <v>49</v>
      </c>
      <c r="R748" t="s">
        <v>192</v>
      </c>
      <c r="S748" t="s">
        <v>180</v>
      </c>
      <c r="T748" t="s">
        <v>36</v>
      </c>
      <c r="U748" t="s">
        <v>493</v>
      </c>
      <c r="V748" t="s">
        <v>310</v>
      </c>
      <c r="W748" t="s">
        <v>49</v>
      </c>
      <c r="X748" t="s">
        <v>33</v>
      </c>
      <c r="Y748" t="s">
        <v>53</v>
      </c>
      <c r="Z748" t="s">
        <v>1243</v>
      </c>
    </row>
    <row r="749" spans="1:26" x14ac:dyDescent="0.3">
      <c r="A749" t="s">
        <v>3589</v>
      </c>
      <c r="B749" t="s">
        <v>3590</v>
      </c>
      <c r="C749" s="1" t="str">
        <f t="shared" si="119"/>
        <v>21:0401</v>
      </c>
      <c r="D749" s="1" t="str">
        <f t="shared" si="123"/>
        <v>21:0134</v>
      </c>
      <c r="E749" t="s">
        <v>3591</v>
      </c>
      <c r="F749" t="s">
        <v>3592</v>
      </c>
      <c r="H749">
        <v>57.160998200000002</v>
      </c>
      <c r="I749">
        <v>-109.2749915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39</v>
      </c>
      <c r="M749" t="s">
        <v>46</v>
      </c>
      <c r="N749">
        <v>748</v>
      </c>
      <c r="O749" t="s">
        <v>369</v>
      </c>
      <c r="P749" t="s">
        <v>48</v>
      </c>
      <c r="Q749" t="s">
        <v>33</v>
      </c>
      <c r="R749" t="s">
        <v>48</v>
      </c>
      <c r="S749" t="s">
        <v>35</v>
      </c>
      <c r="T749" t="s">
        <v>36</v>
      </c>
      <c r="U749" t="s">
        <v>300</v>
      </c>
      <c r="V749" t="s">
        <v>391</v>
      </c>
      <c r="W749" t="s">
        <v>39</v>
      </c>
      <c r="X749" t="s">
        <v>49</v>
      </c>
      <c r="Y749" t="s">
        <v>122</v>
      </c>
      <c r="Z749" t="s">
        <v>1354</v>
      </c>
    </row>
    <row r="750" spans="1:26" x14ac:dyDescent="0.3">
      <c r="A750" t="s">
        <v>3593</v>
      </c>
      <c r="B750" t="s">
        <v>3594</v>
      </c>
      <c r="C750" s="1" t="str">
        <f t="shared" si="119"/>
        <v>21:0401</v>
      </c>
      <c r="D750" s="1" t="str">
        <f>HYPERLINK("http://geochem.nrcan.gc.ca/cdogs/content/svy/svy_e.htm", "")</f>
        <v/>
      </c>
      <c r="G750" s="1" t="str">
        <f>HYPERLINK("http://geochem.nrcan.gc.ca/cdogs/content/cr_/cr_00022_e.htm", "22")</f>
        <v>22</v>
      </c>
      <c r="J750" t="s">
        <v>197</v>
      </c>
      <c r="K750" t="s">
        <v>198</v>
      </c>
      <c r="L750">
        <v>39</v>
      </c>
      <c r="M750" t="s">
        <v>199</v>
      </c>
      <c r="N750">
        <v>749</v>
      </c>
      <c r="O750" t="s">
        <v>261</v>
      </c>
      <c r="P750" t="s">
        <v>61</v>
      </c>
      <c r="Q750" t="s">
        <v>248</v>
      </c>
      <c r="R750" t="s">
        <v>48</v>
      </c>
      <c r="S750" t="s">
        <v>35</v>
      </c>
      <c r="T750" t="s">
        <v>36</v>
      </c>
      <c r="U750" t="s">
        <v>3595</v>
      </c>
      <c r="V750" t="s">
        <v>1074</v>
      </c>
      <c r="W750" t="s">
        <v>50</v>
      </c>
      <c r="X750" t="s">
        <v>50</v>
      </c>
      <c r="Y750" t="s">
        <v>280</v>
      </c>
      <c r="Z750" t="s">
        <v>2013</v>
      </c>
    </row>
    <row r="751" spans="1:26" x14ac:dyDescent="0.3">
      <c r="A751" t="s">
        <v>3596</v>
      </c>
      <c r="B751" t="s">
        <v>3597</v>
      </c>
      <c r="C751" s="1" t="str">
        <f t="shared" si="119"/>
        <v>21:0401</v>
      </c>
      <c r="D751" s="1" t="str">
        <f t="shared" ref="D751:D760" si="126">HYPERLINK("http://geochem.nrcan.gc.ca/cdogs/content/svy/svy210134_e.htm", "21:0134")</f>
        <v>21:0134</v>
      </c>
      <c r="E751" t="s">
        <v>3598</v>
      </c>
      <c r="F751" t="s">
        <v>3599</v>
      </c>
      <c r="H751">
        <v>57.425572799999998</v>
      </c>
      <c r="I751">
        <v>-109.29242410000001</v>
      </c>
      <c r="J751" s="1" t="str">
        <f t="shared" ref="J751:J760" si="127">HYPERLINK("http://geochem.nrcan.gc.ca/cdogs/content/kwd/kwd020027_e.htm", "NGR lake sediment grab sample")</f>
        <v>NGR lake sediment grab sample</v>
      </c>
      <c r="K751" s="1" t="str">
        <f t="shared" ref="K751:K760" si="128">HYPERLINK("http://geochem.nrcan.gc.ca/cdogs/content/kwd/kwd080006_e.htm", "&lt;177 micron (NGR)")</f>
        <v>&lt;177 micron (NGR)</v>
      </c>
      <c r="L751">
        <v>40</v>
      </c>
      <c r="M751" t="s">
        <v>30</v>
      </c>
      <c r="N751">
        <v>750</v>
      </c>
      <c r="O751" t="s">
        <v>323</v>
      </c>
      <c r="P751" t="s">
        <v>72</v>
      </c>
      <c r="Q751" t="s">
        <v>33</v>
      </c>
      <c r="R751" t="s">
        <v>180</v>
      </c>
      <c r="S751" t="s">
        <v>62</v>
      </c>
      <c r="T751" t="s">
        <v>36</v>
      </c>
      <c r="U751" t="s">
        <v>1482</v>
      </c>
      <c r="V751" t="s">
        <v>248</v>
      </c>
      <c r="W751" t="s">
        <v>49</v>
      </c>
      <c r="X751" t="s">
        <v>33</v>
      </c>
      <c r="Y751" t="s">
        <v>48</v>
      </c>
      <c r="Z751" t="s">
        <v>3278</v>
      </c>
    </row>
    <row r="752" spans="1:26" x14ac:dyDescent="0.3">
      <c r="A752" t="s">
        <v>3600</v>
      </c>
      <c r="B752" t="s">
        <v>3601</v>
      </c>
      <c r="C752" s="1" t="str">
        <f t="shared" si="119"/>
        <v>21:0401</v>
      </c>
      <c r="D752" s="1" t="str">
        <f t="shared" si="126"/>
        <v>21:0134</v>
      </c>
      <c r="E752" t="s">
        <v>3602</v>
      </c>
      <c r="F752" t="s">
        <v>3603</v>
      </c>
      <c r="H752">
        <v>57.412861399999997</v>
      </c>
      <c r="I752">
        <v>-109.108985</v>
      </c>
      <c r="J752" s="1" t="str">
        <f t="shared" si="127"/>
        <v>NGR lake sediment grab sample</v>
      </c>
      <c r="K752" s="1" t="str">
        <f t="shared" si="128"/>
        <v>&lt;177 micron (NGR)</v>
      </c>
      <c r="L752">
        <v>40</v>
      </c>
      <c r="M752" t="s">
        <v>46</v>
      </c>
      <c r="N752">
        <v>751</v>
      </c>
      <c r="O752" t="s">
        <v>929</v>
      </c>
      <c r="P752" t="s">
        <v>50</v>
      </c>
      <c r="Q752" t="s">
        <v>33</v>
      </c>
      <c r="R752" t="s">
        <v>122</v>
      </c>
      <c r="S752" t="s">
        <v>72</v>
      </c>
      <c r="T752" t="s">
        <v>36</v>
      </c>
      <c r="U752" t="s">
        <v>1468</v>
      </c>
      <c r="V752" t="s">
        <v>1570</v>
      </c>
      <c r="W752" t="s">
        <v>39</v>
      </c>
      <c r="X752" t="s">
        <v>33</v>
      </c>
      <c r="Y752" t="s">
        <v>48</v>
      </c>
      <c r="Z752" t="s">
        <v>1576</v>
      </c>
    </row>
    <row r="753" spans="1:26" x14ac:dyDescent="0.3">
      <c r="A753" t="s">
        <v>3604</v>
      </c>
      <c r="B753" t="s">
        <v>3605</v>
      </c>
      <c r="C753" s="1" t="str">
        <f t="shared" si="119"/>
        <v>21:0401</v>
      </c>
      <c r="D753" s="1" t="str">
        <f t="shared" si="126"/>
        <v>21:0134</v>
      </c>
      <c r="E753" t="s">
        <v>3606</v>
      </c>
      <c r="F753" t="s">
        <v>3607</v>
      </c>
      <c r="H753">
        <v>57.394712200000001</v>
      </c>
      <c r="I753">
        <v>-109.16545410000001</v>
      </c>
      <c r="J753" s="1" t="str">
        <f t="shared" si="127"/>
        <v>NGR lake sediment grab sample</v>
      </c>
      <c r="K753" s="1" t="str">
        <f t="shared" si="128"/>
        <v>&lt;177 micron (NGR)</v>
      </c>
      <c r="L753">
        <v>40</v>
      </c>
      <c r="M753" t="s">
        <v>59</v>
      </c>
      <c r="N753">
        <v>752</v>
      </c>
      <c r="O753" t="s">
        <v>48</v>
      </c>
      <c r="P753" t="s">
        <v>49</v>
      </c>
      <c r="Q753" t="s">
        <v>33</v>
      </c>
      <c r="R753" t="s">
        <v>73</v>
      </c>
      <c r="S753" t="s">
        <v>49</v>
      </c>
      <c r="T753" t="s">
        <v>36</v>
      </c>
      <c r="U753" t="s">
        <v>1600</v>
      </c>
      <c r="V753" t="s">
        <v>227</v>
      </c>
      <c r="W753" t="s">
        <v>39</v>
      </c>
      <c r="X753" t="s">
        <v>33</v>
      </c>
      <c r="Y753" t="s">
        <v>76</v>
      </c>
      <c r="Z753" t="s">
        <v>544</v>
      </c>
    </row>
    <row r="754" spans="1:26" x14ac:dyDescent="0.3">
      <c r="A754" t="s">
        <v>3608</v>
      </c>
      <c r="B754" t="s">
        <v>3609</v>
      </c>
      <c r="C754" s="1" t="str">
        <f t="shared" si="119"/>
        <v>21:0401</v>
      </c>
      <c r="D754" s="1" t="str">
        <f t="shared" si="126"/>
        <v>21:0134</v>
      </c>
      <c r="E754" t="s">
        <v>3610</v>
      </c>
      <c r="F754" t="s">
        <v>3611</v>
      </c>
      <c r="H754">
        <v>57.418495200000002</v>
      </c>
      <c r="I754">
        <v>-109.2879578</v>
      </c>
      <c r="J754" s="1" t="str">
        <f t="shared" si="127"/>
        <v>NGR lake sediment grab sample</v>
      </c>
      <c r="K754" s="1" t="str">
        <f t="shared" si="128"/>
        <v>&lt;177 micron (NGR)</v>
      </c>
      <c r="L754">
        <v>40</v>
      </c>
      <c r="M754" t="s">
        <v>148</v>
      </c>
      <c r="N754">
        <v>753</v>
      </c>
      <c r="O754" t="s">
        <v>247</v>
      </c>
      <c r="P754" t="s">
        <v>140</v>
      </c>
      <c r="Q754" t="s">
        <v>33</v>
      </c>
      <c r="R754" t="s">
        <v>190</v>
      </c>
      <c r="S754" t="s">
        <v>192</v>
      </c>
      <c r="T754" t="s">
        <v>36</v>
      </c>
      <c r="U754" t="s">
        <v>3612</v>
      </c>
      <c r="V754" t="s">
        <v>240</v>
      </c>
      <c r="W754" t="s">
        <v>72</v>
      </c>
      <c r="X754" t="s">
        <v>33</v>
      </c>
      <c r="Y754" t="s">
        <v>48</v>
      </c>
      <c r="Z754" t="s">
        <v>385</v>
      </c>
    </row>
    <row r="755" spans="1:26" x14ac:dyDescent="0.3">
      <c r="A755" t="s">
        <v>3613</v>
      </c>
      <c r="B755" t="s">
        <v>3614</v>
      </c>
      <c r="C755" s="1" t="str">
        <f t="shared" si="119"/>
        <v>21:0401</v>
      </c>
      <c r="D755" s="1" t="str">
        <f t="shared" si="126"/>
        <v>21:0134</v>
      </c>
      <c r="E755" t="s">
        <v>3598</v>
      </c>
      <c r="F755" t="s">
        <v>3615</v>
      </c>
      <c r="H755">
        <v>57.425572799999998</v>
      </c>
      <c r="I755">
        <v>-109.29242410000001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40</v>
      </c>
      <c r="M755" t="s">
        <v>157</v>
      </c>
      <c r="N755">
        <v>754</v>
      </c>
      <c r="O755" t="s">
        <v>323</v>
      </c>
      <c r="P755" t="s">
        <v>72</v>
      </c>
      <c r="Q755" t="s">
        <v>33</v>
      </c>
      <c r="R755" t="s">
        <v>48</v>
      </c>
      <c r="S755" t="s">
        <v>50</v>
      </c>
      <c r="T755" t="s">
        <v>36</v>
      </c>
      <c r="U755" t="s">
        <v>3616</v>
      </c>
      <c r="V755" t="s">
        <v>347</v>
      </c>
      <c r="W755" t="s">
        <v>173</v>
      </c>
      <c r="X755" t="s">
        <v>33</v>
      </c>
      <c r="Y755" t="s">
        <v>48</v>
      </c>
      <c r="Z755" t="s">
        <v>1644</v>
      </c>
    </row>
    <row r="756" spans="1:26" x14ac:dyDescent="0.3">
      <c r="A756" t="s">
        <v>3617</v>
      </c>
      <c r="B756" t="s">
        <v>3618</v>
      </c>
      <c r="C756" s="1" t="str">
        <f t="shared" si="119"/>
        <v>21:0401</v>
      </c>
      <c r="D756" s="1" t="str">
        <f t="shared" si="126"/>
        <v>21:0134</v>
      </c>
      <c r="E756" t="s">
        <v>3598</v>
      </c>
      <c r="F756" t="s">
        <v>3619</v>
      </c>
      <c r="H756">
        <v>57.425572799999998</v>
      </c>
      <c r="I756">
        <v>-109.29242410000001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40</v>
      </c>
      <c r="M756" t="s">
        <v>164</v>
      </c>
      <c r="N756">
        <v>755</v>
      </c>
      <c r="O756" t="s">
        <v>346</v>
      </c>
      <c r="P756" t="s">
        <v>72</v>
      </c>
      <c r="Q756" t="s">
        <v>33</v>
      </c>
      <c r="R756" t="s">
        <v>180</v>
      </c>
      <c r="S756" t="s">
        <v>50</v>
      </c>
      <c r="T756" t="s">
        <v>36</v>
      </c>
      <c r="U756" t="s">
        <v>3620</v>
      </c>
      <c r="V756" t="s">
        <v>3621</v>
      </c>
      <c r="W756" t="s">
        <v>173</v>
      </c>
      <c r="X756" t="s">
        <v>33</v>
      </c>
      <c r="Y756" t="s">
        <v>48</v>
      </c>
      <c r="Z756" t="s">
        <v>3428</v>
      </c>
    </row>
    <row r="757" spans="1:26" x14ac:dyDescent="0.3">
      <c r="A757" t="s">
        <v>3622</v>
      </c>
      <c r="B757" t="s">
        <v>3623</v>
      </c>
      <c r="C757" s="1" t="str">
        <f t="shared" si="119"/>
        <v>21:0401</v>
      </c>
      <c r="D757" s="1" t="str">
        <f t="shared" si="126"/>
        <v>21:0134</v>
      </c>
      <c r="E757" t="s">
        <v>3624</v>
      </c>
      <c r="F757" t="s">
        <v>3625</v>
      </c>
      <c r="H757">
        <v>57.4487606</v>
      </c>
      <c r="I757">
        <v>-109.3298748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40</v>
      </c>
      <c r="M757" t="s">
        <v>70</v>
      </c>
      <c r="N757">
        <v>756</v>
      </c>
      <c r="O757" t="s">
        <v>280</v>
      </c>
      <c r="P757" t="s">
        <v>50</v>
      </c>
      <c r="Q757" t="s">
        <v>33</v>
      </c>
      <c r="R757" t="s">
        <v>72</v>
      </c>
      <c r="S757" t="s">
        <v>49</v>
      </c>
      <c r="T757" t="s">
        <v>36</v>
      </c>
      <c r="U757" t="s">
        <v>425</v>
      </c>
      <c r="V757" t="s">
        <v>346</v>
      </c>
      <c r="W757" t="s">
        <v>35</v>
      </c>
      <c r="X757" t="s">
        <v>33</v>
      </c>
      <c r="Y757" t="s">
        <v>326</v>
      </c>
      <c r="Z757" t="s">
        <v>2279</v>
      </c>
    </row>
    <row r="758" spans="1:26" x14ac:dyDescent="0.3">
      <c r="A758" t="s">
        <v>3626</v>
      </c>
      <c r="B758" t="s">
        <v>3627</v>
      </c>
      <c r="C758" s="1" t="str">
        <f t="shared" si="119"/>
        <v>21:0401</v>
      </c>
      <c r="D758" s="1" t="str">
        <f t="shared" si="126"/>
        <v>21:0134</v>
      </c>
      <c r="E758" t="s">
        <v>3628</v>
      </c>
      <c r="F758" t="s">
        <v>3629</v>
      </c>
      <c r="H758">
        <v>57.448110800000002</v>
      </c>
      <c r="I758">
        <v>-109.3784673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40</v>
      </c>
      <c r="M758" t="s">
        <v>82</v>
      </c>
      <c r="N758">
        <v>757</v>
      </c>
      <c r="O758" t="s">
        <v>110</v>
      </c>
      <c r="P758" t="s">
        <v>50</v>
      </c>
      <c r="Q758" t="s">
        <v>73</v>
      </c>
      <c r="R758" t="s">
        <v>73</v>
      </c>
      <c r="S758" t="s">
        <v>49</v>
      </c>
      <c r="T758" t="s">
        <v>36</v>
      </c>
      <c r="U758" t="s">
        <v>152</v>
      </c>
      <c r="V758" t="s">
        <v>808</v>
      </c>
      <c r="W758" t="s">
        <v>39</v>
      </c>
      <c r="X758" t="s">
        <v>33</v>
      </c>
      <c r="Y758" t="s">
        <v>53</v>
      </c>
      <c r="Z758" t="s">
        <v>1342</v>
      </c>
    </row>
    <row r="759" spans="1:26" x14ac:dyDescent="0.3">
      <c r="A759" t="s">
        <v>3630</v>
      </c>
      <c r="B759" t="s">
        <v>3631</v>
      </c>
      <c r="C759" s="1" t="str">
        <f t="shared" si="119"/>
        <v>21:0401</v>
      </c>
      <c r="D759" s="1" t="str">
        <f t="shared" si="126"/>
        <v>21:0134</v>
      </c>
      <c r="E759" t="s">
        <v>3632</v>
      </c>
      <c r="F759" t="s">
        <v>3633</v>
      </c>
      <c r="H759">
        <v>57.486648500000001</v>
      </c>
      <c r="I759">
        <v>-109.5220807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40</v>
      </c>
      <c r="M759" t="s">
        <v>91</v>
      </c>
      <c r="N759">
        <v>758</v>
      </c>
      <c r="O759" t="s">
        <v>768</v>
      </c>
      <c r="P759" t="s">
        <v>34</v>
      </c>
      <c r="Q759" t="s">
        <v>72</v>
      </c>
      <c r="R759" t="s">
        <v>158</v>
      </c>
      <c r="S759" t="s">
        <v>35</v>
      </c>
      <c r="T759" t="s">
        <v>36</v>
      </c>
      <c r="U759" t="s">
        <v>193</v>
      </c>
      <c r="V759" t="s">
        <v>172</v>
      </c>
      <c r="W759" t="s">
        <v>39</v>
      </c>
      <c r="X759" t="s">
        <v>33</v>
      </c>
      <c r="Y759" t="s">
        <v>76</v>
      </c>
      <c r="Z759" t="s">
        <v>3174</v>
      </c>
    </row>
    <row r="760" spans="1:26" x14ac:dyDescent="0.3">
      <c r="A760" t="s">
        <v>3634</v>
      </c>
      <c r="B760" t="s">
        <v>3635</v>
      </c>
      <c r="C760" s="1" t="str">
        <f t="shared" si="119"/>
        <v>21:0401</v>
      </c>
      <c r="D760" s="1" t="str">
        <f t="shared" si="126"/>
        <v>21:0134</v>
      </c>
      <c r="E760" t="s">
        <v>3636</v>
      </c>
      <c r="F760" t="s">
        <v>3637</v>
      </c>
      <c r="H760">
        <v>57.503629099999998</v>
      </c>
      <c r="I760">
        <v>-109.6017557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40</v>
      </c>
      <c r="M760" t="s">
        <v>100</v>
      </c>
      <c r="N760">
        <v>759</v>
      </c>
      <c r="O760" t="s">
        <v>261</v>
      </c>
      <c r="P760" t="s">
        <v>49</v>
      </c>
      <c r="Q760" t="s">
        <v>73</v>
      </c>
      <c r="R760" t="s">
        <v>33</v>
      </c>
      <c r="S760" t="s">
        <v>33</v>
      </c>
      <c r="T760" t="s">
        <v>36</v>
      </c>
      <c r="U760" t="s">
        <v>48</v>
      </c>
      <c r="V760" t="s">
        <v>1014</v>
      </c>
      <c r="W760" t="s">
        <v>173</v>
      </c>
      <c r="X760" t="s">
        <v>33</v>
      </c>
      <c r="Y760" t="s">
        <v>48</v>
      </c>
      <c r="Z760" t="s">
        <v>1789</v>
      </c>
    </row>
    <row r="761" spans="1:26" x14ac:dyDescent="0.3">
      <c r="A761" t="s">
        <v>3638</v>
      </c>
      <c r="B761" t="s">
        <v>3639</v>
      </c>
      <c r="C761" s="1" t="str">
        <f t="shared" si="119"/>
        <v>21:0401</v>
      </c>
      <c r="D761" s="1" t="str">
        <f>HYPERLINK("http://geochem.nrcan.gc.ca/cdogs/content/svy/svy_e.htm", "")</f>
        <v/>
      </c>
      <c r="G761" s="1" t="str">
        <f>HYPERLINK("http://geochem.nrcan.gc.ca/cdogs/content/cr_/cr_00022_e.htm", "22")</f>
        <v>22</v>
      </c>
      <c r="J761" t="s">
        <v>197</v>
      </c>
      <c r="K761" t="s">
        <v>198</v>
      </c>
      <c r="L761">
        <v>40</v>
      </c>
      <c r="M761" t="s">
        <v>199</v>
      </c>
      <c r="N761">
        <v>760</v>
      </c>
      <c r="O761" t="s">
        <v>266</v>
      </c>
      <c r="P761" t="s">
        <v>53</v>
      </c>
      <c r="Q761" t="s">
        <v>323</v>
      </c>
      <c r="R761" t="s">
        <v>180</v>
      </c>
      <c r="S761" t="s">
        <v>35</v>
      </c>
      <c r="T761" t="s">
        <v>36</v>
      </c>
      <c r="U761" t="s">
        <v>728</v>
      </c>
      <c r="V761" t="s">
        <v>1074</v>
      </c>
      <c r="W761" t="s">
        <v>35</v>
      </c>
      <c r="X761" t="s">
        <v>50</v>
      </c>
      <c r="Y761" t="s">
        <v>280</v>
      </c>
      <c r="Z761" t="s">
        <v>2698</v>
      </c>
    </row>
    <row r="762" spans="1:26" x14ac:dyDescent="0.3">
      <c r="A762" t="s">
        <v>3640</v>
      </c>
      <c r="B762" t="s">
        <v>3641</v>
      </c>
      <c r="C762" s="1" t="str">
        <f t="shared" si="119"/>
        <v>21:0401</v>
      </c>
      <c r="D762" s="1" t="str">
        <f t="shared" ref="D762:D785" si="129">HYPERLINK("http://geochem.nrcan.gc.ca/cdogs/content/svy/svy210134_e.htm", "21:0134")</f>
        <v>21:0134</v>
      </c>
      <c r="E762" t="s">
        <v>3642</v>
      </c>
      <c r="F762" t="s">
        <v>3643</v>
      </c>
      <c r="H762">
        <v>57.490878600000002</v>
      </c>
      <c r="I762">
        <v>-109.6518439</v>
      </c>
      <c r="J762" s="1" t="str">
        <f t="shared" ref="J762:J785" si="130">HYPERLINK("http://geochem.nrcan.gc.ca/cdogs/content/kwd/kwd020027_e.htm", "NGR lake sediment grab sample")</f>
        <v>NGR lake sediment grab sample</v>
      </c>
      <c r="K762" s="1" t="str">
        <f t="shared" ref="K762:K785" si="131">HYPERLINK("http://geochem.nrcan.gc.ca/cdogs/content/kwd/kwd080006_e.htm", "&lt;177 micron (NGR)")</f>
        <v>&lt;177 micron (NGR)</v>
      </c>
      <c r="L762">
        <v>40</v>
      </c>
      <c r="M762" t="s">
        <v>109</v>
      </c>
      <c r="N762">
        <v>761</v>
      </c>
      <c r="O762" t="s">
        <v>286</v>
      </c>
      <c r="P762" t="s">
        <v>72</v>
      </c>
      <c r="Q762" t="s">
        <v>33</v>
      </c>
      <c r="R762" t="s">
        <v>49</v>
      </c>
      <c r="S762" t="s">
        <v>72</v>
      </c>
      <c r="T762" t="s">
        <v>36</v>
      </c>
      <c r="U762" t="s">
        <v>235</v>
      </c>
      <c r="V762" t="s">
        <v>517</v>
      </c>
      <c r="W762" t="s">
        <v>173</v>
      </c>
      <c r="X762" t="s">
        <v>33</v>
      </c>
      <c r="Y762" t="s">
        <v>53</v>
      </c>
      <c r="Z762" t="s">
        <v>1342</v>
      </c>
    </row>
    <row r="763" spans="1:26" x14ac:dyDescent="0.3">
      <c r="A763" t="s">
        <v>3644</v>
      </c>
      <c r="B763" t="s">
        <v>3645</v>
      </c>
      <c r="C763" s="1" t="str">
        <f t="shared" si="119"/>
        <v>21:0401</v>
      </c>
      <c r="D763" s="1" t="str">
        <f t="shared" si="129"/>
        <v>21:0134</v>
      </c>
      <c r="E763" t="s">
        <v>3646</v>
      </c>
      <c r="F763" t="s">
        <v>3647</v>
      </c>
      <c r="H763">
        <v>57.492643100000002</v>
      </c>
      <c r="I763">
        <v>-109.7345504</v>
      </c>
      <c r="J763" s="1" t="str">
        <f t="shared" si="130"/>
        <v>NGR lake sediment grab sample</v>
      </c>
      <c r="K763" s="1" t="str">
        <f t="shared" si="131"/>
        <v>&lt;177 micron (NGR)</v>
      </c>
      <c r="L763">
        <v>40</v>
      </c>
      <c r="M763" t="s">
        <v>118</v>
      </c>
      <c r="N763">
        <v>762</v>
      </c>
      <c r="O763" t="s">
        <v>280</v>
      </c>
      <c r="P763" t="s">
        <v>50</v>
      </c>
      <c r="Q763" t="s">
        <v>33</v>
      </c>
      <c r="R763" t="s">
        <v>35</v>
      </c>
      <c r="S763" t="s">
        <v>73</v>
      </c>
      <c r="T763" t="s">
        <v>36</v>
      </c>
      <c r="U763" t="s">
        <v>235</v>
      </c>
      <c r="V763" t="s">
        <v>172</v>
      </c>
      <c r="W763" t="s">
        <v>39</v>
      </c>
      <c r="X763" t="s">
        <v>49</v>
      </c>
      <c r="Y763" t="s">
        <v>122</v>
      </c>
      <c r="Z763" t="s">
        <v>413</v>
      </c>
    </row>
    <row r="764" spans="1:26" x14ac:dyDescent="0.3">
      <c r="A764" t="s">
        <v>3648</v>
      </c>
      <c r="B764" t="s">
        <v>3649</v>
      </c>
      <c r="C764" s="1" t="str">
        <f t="shared" si="119"/>
        <v>21:0401</v>
      </c>
      <c r="D764" s="1" t="str">
        <f t="shared" si="129"/>
        <v>21:0134</v>
      </c>
      <c r="E764" t="s">
        <v>3650</v>
      </c>
      <c r="F764" t="s">
        <v>3651</v>
      </c>
      <c r="H764">
        <v>57.482279499999997</v>
      </c>
      <c r="I764">
        <v>-109.7411803</v>
      </c>
      <c r="J764" s="1" t="str">
        <f t="shared" si="130"/>
        <v>NGR lake sediment grab sample</v>
      </c>
      <c r="K764" s="1" t="str">
        <f t="shared" si="131"/>
        <v>&lt;177 micron (NGR)</v>
      </c>
      <c r="L764">
        <v>40</v>
      </c>
      <c r="M764" t="s">
        <v>128</v>
      </c>
      <c r="N764">
        <v>763</v>
      </c>
      <c r="O764" t="s">
        <v>410</v>
      </c>
      <c r="P764" t="s">
        <v>34</v>
      </c>
      <c r="Q764" t="s">
        <v>49</v>
      </c>
      <c r="R764" t="s">
        <v>140</v>
      </c>
      <c r="S764" t="s">
        <v>50</v>
      </c>
      <c r="T764" t="s">
        <v>36</v>
      </c>
      <c r="U764" t="s">
        <v>1052</v>
      </c>
      <c r="V764" t="s">
        <v>581</v>
      </c>
      <c r="W764" t="s">
        <v>39</v>
      </c>
      <c r="X764" t="s">
        <v>33</v>
      </c>
      <c r="Y764" t="s">
        <v>53</v>
      </c>
      <c r="Z764" t="s">
        <v>123</v>
      </c>
    </row>
    <row r="765" spans="1:26" x14ac:dyDescent="0.3">
      <c r="A765" t="s">
        <v>3652</v>
      </c>
      <c r="B765" t="s">
        <v>3653</v>
      </c>
      <c r="C765" s="1" t="str">
        <f t="shared" si="119"/>
        <v>21:0401</v>
      </c>
      <c r="D765" s="1" t="str">
        <f t="shared" si="129"/>
        <v>21:0134</v>
      </c>
      <c r="E765" t="s">
        <v>3654</v>
      </c>
      <c r="F765" t="s">
        <v>3655</v>
      </c>
      <c r="H765">
        <v>57.500248900000003</v>
      </c>
      <c r="I765">
        <v>-109.7909757</v>
      </c>
      <c r="J765" s="1" t="str">
        <f t="shared" si="130"/>
        <v>NGR lake sediment grab sample</v>
      </c>
      <c r="K765" s="1" t="str">
        <f t="shared" si="131"/>
        <v>&lt;177 micron (NGR)</v>
      </c>
      <c r="L765">
        <v>40</v>
      </c>
      <c r="M765" t="s">
        <v>138</v>
      </c>
      <c r="N765">
        <v>764</v>
      </c>
      <c r="O765" t="s">
        <v>140</v>
      </c>
      <c r="P765" t="s">
        <v>49</v>
      </c>
      <c r="Q765" t="s">
        <v>49</v>
      </c>
      <c r="R765" t="s">
        <v>33</v>
      </c>
      <c r="S765" t="s">
        <v>49</v>
      </c>
      <c r="T765" t="s">
        <v>36</v>
      </c>
      <c r="U765" t="s">
        <v>235</v>
      </c>
      <c r="V765" t="s">
        <v>256</v>
      </c>
      <c r="W765" t="s">
        <v>49</v>
      </c>
      <c r="X765" t="s">
        <v>33</v>
      </c>
      <c r="Y765" t="s">
        <v>122</v>
      </c>
      <c r="Z765" t="s">
        <v>3656</v>
      </c>
    </row>
    <row r="766" spans="1:26" x14ac:dyDescent="0.3">
      <c r="A766" t="s">
        <v>3657</v>
      </c>
      <c r="B766" t="s">
        <v>3658</v>
      </c>
      <c r="C766" s="1" t="str">
        <f t="shared" si="119"/>
        <v>21:0401</v>
      </c>
      <c r="D766" s="1" t="str">
        <f t="shared" si="129"/>
        <v>21:0134</v>
      </c>
      <c r="E766" t="s">
        <v>3659</v>
      </c>
      <c r="F766" t="s">
        <v>3660</v>
      </c>
      <c r="H766">
        <v>57.496919599999998</v>
      </c>
      <c r="I766">
        <v>-109.82749509999999</v>
      </c>
      <c r="J766" s="1" t="str">
        <f t="shared" si="130"/>
        <v>NGR lake sediment grab sample</v>
      </c>
      <c r="K766" s="1" t="str">
        <f t="shared" si="131"/>
        <v>&lt;177 micron (NGR)</v>
      </c>
      <c r="L766">
        <v>40</v>
      </c>
      <c r="M766" t="s">
        <v>170</v>
      </c>
      <c r="N766">
        <v>765</v>
      </c>
      <c r="O766" t="s">
        <v>47</v>
      </c>
      <c r="P766" t="s">
        <v>50</v>
      </c>
      <c r="Q766" t="s">
        <v>73</v>
      </c>
      <c r="R766" t="s">
        <v>50</v>
      </c>
      <c r="S766" t="s">
        <v>72</v>
      </c>
      <c r="T766" t="s">
        <v>36</v>
      </c>
      <c r="U766" t="s">
        <v>613</v>
      </c>
      <c r="V766" t="s">
        <v>1621</v>
      </c>
      <c r="W766" t="s">
        <v>173</v>
      </c>
      <c r="X766" t="s">
        <v>33</v>
      </c>
      <c r="Y766" t="s">
        <v>53</v>
      </c>
      <c r="Z766" t="s">
        <v>2519</v>
      </c>
    </row>
    <row r="767" spans="1:26" x14ac:dyDescent="0.3">
      <c r="A767" t="s">
        <v>3661</v>
      </c>
      <c r="B767" t="s">
        <v>3662</v>
      </c>
      <c r="C767" s="1" t="str">
        <f t="shared" si="119"/>
        <v>21:0401</v>
      </c>
      <c r="D767" s="1" t="str">
        <f t="shared" si="129"/>
        <v>21:0134</v>
      </c>
      <c r="E767" t="s">
        <v>3663</v>
      </c>
      <c r="F767" t="s">
        <v>3664</v>
      </c>
      <c r="H767">
        <v>57.498460399999999</v>
      </c>
      <c r="I767">
        <v>-109.90809369999999</v>
      </c>
      <c r="J767" s="1" t="str">
        <f t="shared" si="130"/>
        <v>NGR lake sediment grab sample</v>
      </c>
      <c r="K767" s="1" t="str">
        <f t="shared" si="131"/>
        <v>&lt;177 micron (NGR)</v>
      </c>
      <c r="L767">
        <v>40</v>
      </c>
      <c r="M767" t="s">
        <v>179</v>
      </c>
      <c r="N767">
        <v>766</v>
      </c>
      <c r="O767" t="s">
        <v>104</v>
      </c>
      <c r="P767" t="s">
        <v>48</v>
      </c>
      <c r="Q767" t="s">
        <v>72</v>
      </c>
      <c r="R767" t="s">
        <v>72</v>
      </c>
      <c r="S767" t="s">
        <v>72</v>
      </c>
      <c r="T767" t="s">
        <v>36</v>
      </c>
      <c r="U767" t="s">
        <v>979</v>
      </c>
      <c r="V767" t="s">
        <v>980</v>
      </c>
      <c r="W767" t="s">
        <v>173</v>
      </c>
      <c r="X767" t="s">
        <v>33</v>
      </c>
      <c r="Y767" t="s">
        <v>326</v>
      </c>
      <c r="Z767" t="s">
        <v>1054</v>
      </c>
    </row>
    <row r="768" spans="1:26" x14ac:dyDescent="0.3">
      <c r="A768" t="s">
        <v>3665</v>
      </c>
      <c r="B768" t="s">
        <v>3666</v>
      </c>
      <c r="C768" s="1" t="str">
        <f t="shared" si="119"/>
        <v>21:0401</v>
      </c>
      <c r="D768" s="1" t="str">
        <f t="shared" si="129"/>
        <v>21:0134</v>
      </c>
      <c r="E768" t="s">
        <v>3667</v>
      </c>
      <c r="F768" t="s">
        <v>3668</v>
      </c>
      <c r="H768">
        <v>57.4815744</v>
      </c>
      <c r="I768">
        <v>-109.9336148</v>
      </c>
      <c r="J768" s="1" t="str">
        <f t="shared" si="130"/>
        <v>NGR lake sediment grab sample</v>
      </c>
      <c r="K768" s="1" t="str">
        <f t="shared" si="131"/>
        <v>&lt;177 micron (NGR)</v>
      </c>
      <c r="L768">
        <v>40</v>
      </c>
      <c r="M768" t="s">
        <v>188</v>
      </c>
      <c r="N768">
        <v>767</v>
      </c>
      <c r="O768" t="s">
        <v>559</v>
      </c>
      <c r="P768" t="s">
        <v>48</v>
      </c>
      <c r="Q768" t="s">
        <v>72</v>
      </c>
      <c r="R768" t="s">
        <v>33</v>
      </c>
      <c r="S768" t="s">
        <v>49</v>
      </c>
      <c r="T768" t="s">
        <v>36</v>
      </c>
      <c r="U768" t="s">
        <v>102</v>
      </c>
      <c r="V768" t="s">
        <v>517</v>
      </c>
      <c r="W768" t="s">
        <v>49</v>
      </c>
      <c r="X768" t="s">
        <v>33</v>
      </c>
      <c r="Y768" t="s">
        <v>71</v>
      </c>
      <c r="Z768" t="s">
        <v>2237</v>
      </c>
    </row>
    <row r="769" spans="1:26" x14ac:dyDescent="0.3">
      <c r="A769" t="s">
        <v>3669</v>
      </c>
      <c r="B769" t="s">
        <v>3670</v>
      </c>
      <c r="C769" s="1" t="str">
        <f t="shared" si="119"/>
        <v>21:0401</v>
      </c>
      <c r="D769" s="1" t="str">
        <f t="shared" si="129"/>
        <v>21:0134</v>
      </c>
      <c r="E769" t="s">
        <v>3671</v>
      </c>
      <c r="F769" t="s">
        <v>3672</v>
      </c>
      <c r="H769">
        <v>57.466935399999997</v>
      </c>
      <c r="I769">
        <v>-109.92768890000001</v>
      </c>
      <c r="J769" s="1" t="str">
        <f t="shared" si="130"/>
        <v>NGR lake sediment grab sample</v>
      </c>
      <c r="K769" s="1" t="str">
        <f t="shared" si="131"/>
        <v>&lt;177 micron (NGR)</v>
      </c>
      <c r="L769">
        <v>40</v>
      </c>
      <c r="M769" t="s">
        <v>209</v>
      </c>
      <c r="N769">
        <v>768</v>
      </c>
      <c r="O769" t="s">
        <v>140</v>
      </c>
      <c r="P769" t="s">
        <v>72</v>
      </c>
      <c r="Q769" t="s">
        <v>49</v>
      </c>
      <c r="R769" t="s">
        <v>33</v>
      </c>
      <c r="S769" t="s">
        <v>49</v>
      </c>
      <c r="T769" t="s">
        <v>36</v>
      </c>
      <c r="U769" t="s">
        <v>149</v>
      </c>
      <c r="V769" t="s">
        <v>172</v>
      </c>
      <c r="W769" t="s">
        <v>49</v>
      </c>
      <c r="X769" t="s">
        <v>73</v>
      </c>
      <c r="Y769" t="s">
        <v>53</v>
      </c>
      <c r="Z769" t="s">
        <v>632</v>
      </c>
    </row>
    <row r="770" spans="1:26" x14ac:dyDescent="0.3">
      <c r="A770" t="s">
        <v>3673</v>
      </c>
      <c r="B770" t="s">
        <v>3674</v>
      </c>
      <c r="C770" s="1" t="str">
        <f t="shared" ref="C770:C833" si="132">HYPERLINK("http://geochem.nrcan.gc.ca/cdogs/content/bdl/bdl210401_e.htm", "21:0401")</f>
        <v>21:0401</v>
      </c>
      <c r="D770" s="1" t="str">
        <f t="shared" si="129"/>
        <v>21:0134</v>
      </c>
      <c r="E770" t="s">
        <v>3675</v>
      </c>
      <c r="F770" t="s">
        <v>3676</v>
      </c>
      <c r="H770">
        <v>57.452244700000001</v>
      </c>
      <c r="I770">
        <v>-109.9116033</v>
      </c>
      <c r="J770" s="1" t="str">
        <f t="shared" si="130"/>
        <v>NGR lake sediment grab sample</v>
      </c>
      <c r="K770" s="1" t="str">
        <f t="shared" si="131"/>
        <v>&lt;177 micron (NGR)</v>
      </c>
      <c r="L770">
        <v>40</v>
      </c>
      <c r="M770" t="s">
        <v>218</v>
      </c>
      <c r="N770">
        <v>769</v>
      </c>
      <c r="O770" t="s">
        <v>318</v>
      </c>
      <c r="P770" t="s">
        <v>34</v>
      </c>
      <c r="Q770" t="s">
        <v>73</v>
      </c>
      <c r="R770" t="s">
        <v>50</v>
      </c>
      <c r="S770" t="s">
        <v>50</v>
      </c>
      <c r="T770" t="s">
        <v>36</v>
      </c>
      <c r="U770" t="s">
        <v>149</v>
      </c>
      <c r="V770" t="s">
        <v>173</v>
      </c>
      <c r="W770" t="s">
        <v>39</v>
      </c>
      <c r="X770" t="s">
        <v>73</v>
      </c>
      <c r="Y770" t="s">
        <v>280</v>
      </c>
      <c r="Z770" t="s">
        <v>228</v>
      </c>
    </row>
    <row r="771" spans="1:26" x14ac:dyDescent="0.3">
      <c r="A771" t="s">
        <v>3677</v>
      </c>
      <c r="B771" t="s">
        <v>3678</v>
      </c>
      <c r="C771" s="1" t="str">
        <f t="shared" si="132"/>
        <v>21:0401</v>
      </c>
      <c r="D771" s="1" t="str">
        <f t="shared" si="129"/>
        <v>21:0134</v>
      </c>
      <c r="E771" t="s">
        <v>3679</v>
      </c>
      <c r="F771" t="s">
        <v>3680</v>
      </c>
      <c r="H771">
        <v>57.462188900000001</v>
      </c>
      <c r="I771">
        <v>-109.7754953</v>
      </c>
      <c r="J771" s="1" t="str">
        <f t="shared" si="130"/>
        <v>NGR lake sediment grab sample</v>
      </c>
      <c r="K771" s="1" t="str">
        <f t="shared" si="131"/>
        <v>&lt;177 micron (NGR)</v>
      </c>
      <c r="L771">
        <v>41</v>
      </c>
      <c r="M771" t="s">
        <v>30</v>
      </c>
      <c r="N771">
        <v>770</v>
      </c>
      <c r="O771" t="s">
        <v>830</v>
      </c>
      <c r="P771" t="s">
        <v>140</v>
      </c>
      <c r="Q771" t="s">
        <v>73</v>
      </c>
      <c r="R771" t="s">
        <v>48</v>
      </c>
      <c r="S771" t="s">
        <v>50</v>
      </c>
      <c r="T771" t="s">
        <v>36</v>
      </c>
      <c r="U771" t="s">
        <v>130</v>
      </c>
      <c r="V771" t="s">
        <v>294</v>
      </c>
      <c r="W771" t="s">
        <v>49</v>
      </c>
      <c r="X771" t="s">
        <v>49</v>
      </c>
      <c r="Y771" t="s">
        <v>280</v>
      </c>
      <c r="Z771" t="s">
        <v>257</v>
      </c>
    </row>
    <row r="772" spans="1:26" x14ac:dyDescent="0.3">
      <c r="A772" t="s">
        <v>3681</v>
      </c>
      <c r="B772" t="s">
        <v>3682</v>
      </c>
      <c r="C772" s="1" t="str">
        <f t="shared" si="132"/>
        <v>21:0401</v>
      </c>
      <c r="D772" s="1" t="str">
        <f t="shared" si="129"/>
        <v>21:0134</v>
      </c>
      <c r="E772" t="s">
        <v>3683</v>
      </c>
      <c r="F772" t="s">
        <v>3684</v>
      </c>
      <c r="H772">
        <v>57.460700699999997</v>
      </c>
      <c r="I772">
        <v>-109.8720622</v>
      </c>
      <c r="J772" s="1" t="str">
        <f t="shared" si="130"/>
        <v>NGR lake sediment grab sample</v>
      </c>
      <c r="K772" s="1" t="str">
        <f t="shared" si="131"/>
        <v>&lt;177 micron (NGR)</v>
      </c>
      <c r="L772">
        <v>41</v>
      </c>
      <c r="M772" t="s">
        <v>46</v>
      </c>
      <c r="N772">
        <v>771</v>
      </c>
      <c r="O772" t="s">
        <v>1165</v>
      </c>
      <c r="P772" t="s">
        <v>140</v>
      </c>
      <c r="Q772" t="s">
        <v>72</v>
      </c>
      <c r="R772" t="s">
        <v>62</v>
      </c>
      <c r="S772" t="s">
        <v>35</v>
      </c>
      <c r="T772" t="s">
        <v>36</v>
      </c>
      <c r="U772" t="s">
        <v>455</v>
      </c>
      <c r="V772" t="s">
        <v>227</v>
      </c>
      <c r="W772" t="s">
        <v>39</v>
      </c>
      <c r="X772" t="s">
        <v>33</v>
      </c>
      <c r="Y772" t="s">
        <v>248</v>
      </c>
      <c r="Z772" t="s">
        <v>1029</v>
      </c>
    </row>
    <row r="773" spans="1:26" x14ac:dyDescent="0.3">
      <c r="A773" t="s">
        <v>3685</v>
      </c>
      <c r="B773" t="s">
        <v>3686</v>
      </c>
      <c r="C773" s="1" t="str">
        <f t="shared" si="132"/>
        <v>21:0401</v>
      </c>
      <c r="D773" s="1" t="str">
        <f t="shared" si="129"/>
        <v>21:0134</v>
      </c>
      <c r="E773" t="s">
        <v>3687</v>
      </c>
      <c r="F773" t="s">
        <v>3688</v>
      </c>
      <c r="H773">
        <v>57.456747</v>
      </c>
      <c r="I773">
        <v>-109.80187909999999</v>
      </c>
      <c r="J773" s="1" t="str">
        <f t="shared" si="130"/>
        <v>NGR lake sediment grab sample</v>
      </c>
      <c r="K773" s="1" t="str">
        <f t="shared" si="131"/>
        <v>&lt;177 micron (NGR)</v>
      </c>
      <c r="L773">
        <v>41</v>
      </c>
      <c r="M773" t="s">
        <v>148</v>
      </c>
      <c r="N773">
        <v>772</v>
      </c>
      <c r="O773" t="s">
        <v>48</v>
      </c>
      <c r="P773" t="s">
        <v>33</v>
      </c>
      <c r="Q773" t="s">
        <v>49</v>
      </c>
      <c r="R773" t="s">
        <v>49</v>
      </c>
      <c r="S773" t="s">
        <v>73</v>
      </c>
      <c r="T773" t="s">
        <v>36</v>
      </c>
      <c r="U773" t="s">
        <v>235</v>
      </c>
      <c r="V773" t="s">
        <v>64</v>
      </c>
      <c r="W773" t="s">
        <v>173</v>
      </c>
      <c r="X773" t="s">
        <v>33</v>
      </c>
      <c r="Y773" t="s">
        <v>48</v>
      </c>
      <c r="Z773" t="s">
        <v>347</v>
      </c>
    </row>
    <row r="774" spans="1:26" x14ac:dyDescent="0.3">
      <c r="A774" t="s">
        <v>3689</v>
      </c>
      <c r="B774" t="s">
        <v>3690</v>
      </c>
      <c r="C774" s="1" t="str">
        <f t="shared" si="132"/>
        <v>21:0401</v>
      </c>
      <c r="D774" s="1" t="str">
        <f t="shared" si="129"/>
        <v>21:0134</v>
      </c>
      <c r="E774" t="s">
        <v>3679</v>
      </c>
      <c r="F774" t="s">
        <v>3691</v>
      </c>
      <c r="H774">
        <v>57.462188900000001</v>
      </c>
      <c r="I774">
        <v>-109.7754953</v>
      </c>
      <c r="J774" s="1" t="str">
        <f t="shared" si="130"/>
        <v>NGR lake sediment grab sample</v>
      </c>
      <c r="K774" s="1" t="str">
        <f t="shared" si="131"/>
        <v>&lt;177 micron (NGR)</v>
      </c>
      <c r="L774">
        <v>41</v>
      </c>
      <c r="M774" t="s">
        <v>164</v>
      </c>
      <c r="N774">
        <v>773</v>
      </c>
      <c r="O774" t="s">
        <v>104</v>
      </c>
      <c r="P774" t="s">
        <v>50</v>
      </c>
      <c r="Q774" t="s">
        <v>49</v>
      </c>
      <c r="R774" t="s">
        <v>48</v>
      </c>
      <c r="S774" t="s">
        <v>50</v>
      </c>
      <c r="T774" t="s">
        <v>36</v>
      </c>
      <c r="U774" t="s">
        <v>272</v>
      </c>
      <c r="V774" t="s">
        <v>1074</v>
      </c>
      <c r="W774" t="s">
        <v>39</v>
      </c>
      <c r="X774" t="s">
        <v>73</v>
      </c>
      <c r="Y774" t="s">
        <v>280</v>
      </c>
      <c r="Z774" t="s">
        <v>2237</v>
      </c>
    </row>
    <row r="775" spans="1:26" x14ac:dyDescent="0.3">
      <c r="A775" t="s">
        <v>3692</v>
      </c>
      <c r="B775" t="s">
        <v>3693</v>
      </c>
      <c r="C775" s="1" t="str">
        <f t="shared" si="132"/>
        <v>21:0401</v>
      </c>
      <c r="D775" s="1" t="str">
        <f t="shared" si="129"/>
        <v>21:0134</v>
      </c>
      <c r="E775" t="s">
        <v>3679</v>
      </c>
      <c r="F775" t="s">
        <v>3694</v>
      </c>
      <c r="H775">
        <v>57.462188900000001</v>
      </c>
      <c r="I775">
        <v>-109.7754953</v>
      </c>
      <c r="J775" s="1" t="str">
        <f t="shared" si="130"/>
        <v>NGR lake sediment grab sample</v>
      </c>
      <c r="K775" s="1" t="str">
        <f t="shared" si="131"/>
        <v>&lt;177 micron (NGR)</v>
      </c>
      <c r="L775">
        <v>41</v>
      </c>
      <c r="M775" t="s">
        <v>157</v>
      </c>
      <c r="N775">
        <v>774</v>
      </c>
      <c r="O775" t="s">
        <v>254</v>
      </c>
      <c r="P775" t="s">
        <v>50</v>
      </c>
      <c r="Q775" t="s">
        <v>49</v>
      </c>
      <c r="R775" t="s">
        <v>48</v>
      </c>
      <c r="S775" t="s">
        <v>50</v>
      </c>
      <c r="T775" t="s">
        <v>36</v>
      </c>
      <c r="U775" t="s">
        <v>511</v>
      </c>
      <c r="V775" t="s">
        <v>317</v>
      </c>
      <c r="W775" t="s">
        <v>173</v>
      </c>
      <c r="X775" t="s">
        <v>49</v>
      </c>
      <c r="Y775" t="s">
        <v>280</v>
      </c>
      <c r="Z775" t="s">
        <v>3143</v>
      </c>
    </row>
    <row r="776" spans="1:26" x14ac:dyDescent="0.3">
      <c r="A776" t="s">
        <v>3695</v>
      </c>
      <c r="B776" t="s">
        <v>3696</v>
      </c>
      <c r="C776" s="1" t="str">
        <f t="shared" si="132"/>
        <v>21:0401</v>
      </c>
      <c r="D776" s="1" t="str">
        <f t="shared" si="129"/>
        <v>21:0134</v>
      </c>
      <c r="E776" t="s">
        <v>3697</v>
      </c>
      <c r="F776" t="s">
        <v>3698</v>
      </c>
      <c r="H776">
        <v>57.442624100000003</v>
      </c>
      <c r="I776">
        <v>-109.7365279</v>
      </c>
      <c r="J776" s="1" t="str">
        <f t="shared" si="130"/>
        <v>NGR lake sediment grab sample</v>
      </c>
      <c r="K776" s="1" t="str">
        <f t="shared" si="131"/>
        <v>&lt;177 micron (NGR)</v>
      </c>
      <c r="L776">
        <v>41</v>
      </c>
      <c r="M776" t="s">
        <v>59</v>
      </c>
      <c r="N776">
        <v>775</v>
      </c>
      <c r="O776" t="s">
        <v>445</v>
      </c>
      <c r="P776" t="s">
        <v>49</v>
      </c>
      <c r="Q776" t="s">
        <v>33</v>
      </c>
      <c r="R776" t="s">
        <v>49</v>
      </c>
      <c r="S776" t="s">
        <v>73</v>
      </c>
      <c r="T776" t="s">
        <v>36</v>
      </c>
      <c r="U776" t="s">
        <v>74</v>
      </c>
      <c r="V776" t="s">
        <v>1407</v>
      </c>
      <c r="W776" t="s">
        <v>49</v>
      </c>
      <c r="X776" t="s">
        <v>72</v>
      </c>
      <c r="Y776" t="s">
        <v>53</v>
      </c>
      <c r="Z776" t="s">
        <v>1354</v>
      </c>
    </row>
    <row r="777" spans="1:26" x14ac:dyDescent="0.3">
      <c r="A777" t="s">
        <v>3699</v>
      </c>
      <c r="B777" t="s">
        <v>3700</v>
      </c>
      <c r="C777" s="1" t="str">
        <f t="shared" si="132"/>
        <v>21:0401</v>
      </c>
      <c r="D777" s="1" t="str">
        <f t="shared" si="129"/>
        <v>21:0134</v>
      </c>
      <c r="E777" t="s">
        <v>3701</v>
      </c>
      <c r="F777" t="s">
        <v>3702</v>
      </c>
      <c r="H777">
        <v>57.461495900000003</v>
      </c>
      <c r="I777">
        <v>-109.66226109999999</v>
      </c>
      <c r="J777" s="1" t="str">
        <f t="shared" si="130"/>
        <v>NGR lake sediment grab sample</v>
      </c>
      <c r="K777" s="1" t="str">
        <f t="shared" si="131"/>
        <v>&lt;177 micron (NGR)</v>
      </c>
      <c r="L777">
        <v>41</v>
      </c>
      <c r="M777" t="s">
        <v>70</v>
      </c>
      <c r="N777">
        <v>776</v>
      </c>
      <c r="O777" t="s">
        <v>331</v>
      </c>
      <c r="P777" t="s">
        <v>49</v>
      </c>
      <c r="Q777" t="s">
        <v>72</v>
      </c>
      <c r="R777" t="s">
        <v>33</v>
      </c>
      <c r="S777" t="s">
        <v>73</v>
      </c>
      <c r="T777" t="s">
        <v>36</v>
      </c>
      <c r="U777" t="s">
        <v>152</v>
      </c>
      <c r="V777" t="s">
        <v>287</v>
      </c>
      <c r="W777" t="s">
        <v>39</v>
      </c>
      <c r="X777" t="s">
        <v>33</v>
      </c>
      <c r="Y777" t="s">
        <v>48</v>
      </c>
      <c r="Z777" t="s">
        <v>575</v>
      </c>
    </row>
    <row r="778" spans="1:26" x14ac:dyDescent="0.3">
      <c r="A778" t="s">
        <v>3703</v>
      </c>
      <c r="B778" t="s">
        <v>3704</v>
      </c>
      <c r="C778" s="1" t="str">
        <f t="shared" si="132"/>
        <v>21:0401</v>
      </c>
      <c r="D778" s="1" t="str">
        <f t="shared" si="129"/>
        <v>21:0134</v>
      </c>
      <c r="E778" t="s">
        <v>3705</v>
      </c>
      <c r="F778" t="s">
        <v>3706</v>
      </c>
      <c r="H778">
        <v>57.4521321</v>
      </c>
      <c r="I778">
        <v>-109.5695891</v>
      </c>
      <c r="J778" s="1" t="str">
        <f t="shared" si="130"/>
        <v>NGR lake sediment grab sample</v>
      </c>
      <c r="K778" s="1" t="str">
        <f t="shared" si="131"/>
        <v>&lt;177 micron (NGR)</v>
      </c>
      <c r="L778">
        <v>41</v>
      </c>
      <c r="M778" t="s">
        <v>82</v>
      </c>
      <c r="N778">
        <v>777</v>
      </c>
      <c r="O778" t="s">
        <v>74</v>
      </c>
      <c r="P778" t="s">
        <v>140</v>
      </c>
      <c r="Q778" t="s">
        <v>73</v>
      </c>
      <c r="R778" t="s">
        <v>50</v>
      </c>
      <c r="S778" t="s">
        <v>62</v>
      </c>
      <c r="T778" t="s">
        <v>36</v>
      </c>
      <c r="U778" t="s">
        <v>211</v>
      </c>
      <c r="V778" t="s">
        <v>614</v>
      </c>
      <c r="W778" t="s">
        <v>73</v>
      </c>
      <c r="X778" t="s">
        <v>49</v>
      </c>
      <c r="Y778" t="s">
        <v>149</v>
      </c>
      <c r="Z778" t="s">
        <v>824</v>
      </c>
    </row>
    <row r="779" spans="1:26" x14ac:dyDescent="0.3">
      <c r="A779" t="s">
        <v>3707</v>
      </c>
      <c r="B779" t="s">
        <v>3708</v>
      </c>
      <c r="C779" s="1" t="str">
        <f t="shared" si="132"/>
        <v>21:0401</v>
      </c>
      <c r="D779" s="1" t="str">
        <f t="shared" si="129"/>
        <v>21:0134</v>
      </c>
      <c r="E779" t="s">
        <v>3709</v>
      </c>
      <c r="F779" t="s">
        <v>3710</v>
      </c>
      <c r="H779">
        <v>57.447386399999999</v>
      </c>
      <c r="I779">
        <v>-109.5357628</v>
      </c>
      <c r="J779" s="1" t="str">
        <f t="shared" si="130"/>
        <v>NGR lake sediment grab sample</v>
      </c>
      <c r="K779" s="1" t="str">
        <f t="shared" si="131"/>
        <v>&lt;177 micron (NGR)</v>
      </c>
      <c r="L779">
        <v>41</v>
      </c>
      <c r="M779" t="s">
        <v>91</v>
      </c>
      <c r="N779">
        <v>778</v>
      </c>
      <c r="O779" t="s">
        <v>586</v>
      </c>
      <c r="P779" t="s">
        <v>50</v>
      </c>
      <c r="Q779" t="s">
        <v>73</v>
      </c>
      <c r="R779" t="s">
        <v>50</v>
      </c>
      <c r="S779" t="s">
        <v>50</v>
      </c>
      <c r="T779" t="s">
        <v>36</v>
      </c>
      <c r="U779" t="s">
        <v>63</v>
      </c>
      <c r="V779" t="s">
        <v>1222</v>
      </c>
      <c r="W779" t="s">
        <v>39</v>
      </c>
      <c r="X779" t="s">
        <v>33</v>
      </c>
      <c r="Y779" t="s">
        <v>248</v>
      </c>
      <c r="Z779" t="s">
        <v>2149</v>
      </c>
    </row>
    <row r="780" spans="1:26" x14ac:dyDescent="0.3">
      <c r="A780" t="s">
        <v>3711</v>
      </c>
      <c r="B780" t="s">
        <v>3712</v>
      </c>
      <c r="C780" s="1" t="str">
        <f t="shared" si="132"/>
        <v>21:0401</v>
      </c>
      <c r="D780" s="1" t="str">
        <f t="shared" si="129"/>
        <v>21:0134</v>
      </c>
      <c r="E780" t="s">
        <v>3713</v>
      </c>
      <c r="F780" t="s">
        <v>3714</v>
      </c>
      <c r="H780">
        <v>57.454983900000002</v>
      </c>
      <c r="I780">
        <v>-109.5147745</v>
      </c>
      <c r="J780" s="1" t="str">
        <f t="shared" si="130"/>
        <v>NGR lake sediment grab sample</v>
      </c>
      <c r="K780" s="1" t="str">
        <f t="shared" si="131"/>
        <v>&lt;177 micron (NGR)</v>
      </c>
      <c r="L780">
        <v>41</v>
      </c>
      <c r="M780" t="s">
        <v>100</v>
      </c>
      <c r="N780">
        <v>779</v>
      </c>
      <c r="O780" t="s">
        <v>152</v>
      </c>
      <c r="P780" t="s">
        <v>72</v>
      </c>
      <c r="Q780" t="s">
        <v>49</v>
      </c>
      <c r="R780" t="s">
        <v>35</v>
      </c>
      <c r="S780" t="s">
        <v>72</v>
      </c>
      <c r="T780" t="s">
        <v>36</v>
      </c>
      <c r="U780" t="s">
        <v>235</v>
      </c>
      <c r="V780" t="s">
        <v>172</v>
      </c>
      <c r="W780" t="s">
        <v>39</v>
      </c>
      <c r="X780" t="s">
        <v>33</v>
      </c>
      <c r="Y780" t="s">
        <v>280</v>
      </c>
      <c r="Z780" t="s">
        <v>753</v>
      </c>
    </row>
    <row r="781" spans="1:26" x14ac:dyDescent="0.3">
      <c r="A781" t="s">
        <v>3715</v>
      </c>
      <c r="B781" t="s">
        <v>3716</v>
      </c>
      <c r="C781" s="1" t="str">
        <f t="shared" si="132"/>
        <v>21:0401</v>
      </c>
      <c r="D781" s="1" t="str">
        <f t="shared" si="129"/>
        <v>21:0134</v>
      </c>
      <c r="E781" t="s">
        <v>3717</v>
      </c>
      <c r="F781" t="s">
        <v>3718</v>
      </c>
      <c r="H781">
        <v>57.422672599999999</v>
      </c>
      <c r="I781">
        <v>-109.4509857</v>
      </c>
      <c r="J781" s="1" t="str">
        <f t="shared" si="130"/>
        <v>NGR lake sediment grab sample</v>
      </c>
      <c r="K781" s="1" t="str">
        <f t="shared" si="131"/>
        <v>&lt;177 micron (NGR)</v>
      </c>
      <c r="L781">
        <v>41</v>
      </c>
      <c r="M781" t="s">
        <v>109</v>
      </c>
      <c r="N781">
        <v>780</v>
      </c>
      <c r="O781" t="s">
        <v>61</v>
      </c>
      <c r="P781" t="s">
        <v>49</v>
      </c>
      <c r="Q781" t="s">
        <v>49</v>
      </c>
      <c r="R781" t="s">
        <v>35</v>
      </c>
      <c r="S781" t="s">
        <v>73</v>
      </c>
      <c r="T781" t="s">
        <v>36</v>
      </c>
      <c r="U781" t="s">
        <v>1047</v>
      </c>
      <c r="V781" t="s">
        <v>773</v>
      </c>
      <c r="W781" t="s">
        <v>39</v>
      </c>
      <c r="X781" t="s">
        <v>33</v>
      </c>
      <c r="Y781" t="s">
        <v>280</v>
      </c>
      <c r="Z781" t="s">
        <v>782</v>
      </c>
    </row>
    <row r="782" spans="1:26" x14ac:dyDescent="0.3">
      <c r="A782" t="s">
        <v>3719</v>
      </c>
      <c r="B782" t="s">
        <v>3720</v>
      </c>
      <c r="C782" s="1" t="str">
        <f t="shared" si="132"/>
        <v>21:0401</v>
      </c>
      <c r="D782" s="1" t="str">
        <f t="shared" si="129"/>
        <v>21:0134</v>
      </c>
      <c r="E782" t="s">
        <v>3721</v>
      </c>
      <c r="F782" t="s">
        <v>3722</v>
      </c>
      <c r="H782">
        <v>57.404032899999997</v>
      </c>
      <c r="I782">
        <v>-109.3818967</v>
      </c>
      <c r="J782" s="1" t="str">
        <f t="shared" si="130"/>
        <v>NGR lake sediment grab sample</v>
      </c>
      <c r="K782" s="1" t="str">
        <f t="shared" si="131"/>
        <v>&lt;177 micron (NGR)</v>
      </c>
      <c r="L782">
        <v>41</v>
      </c>
      <c r="M782" t="s">
        <v>118</v>
      </c>
      <c r="N782">
        <v>781</v>
      </c>
      <c r="O782" t="s">
        <v>1165</v>
      </c>
      <c r="P782" t="s">
        <v>192</v>
      </c>
      <c r="Q782" t="s">
        <v>49</v>
      </c>
      <c r="R782" t="s">
        <v>929</v>
      </c>
      <c r="S782" t="s">
        <v>48</v>
      </c>
      <c r="T782" t="s">
        <v>36</v>
      </c>
      <c r="U782" t="s">
        <v>560</v>
      </c>
      <c r="V782" t="s">
        <v>131</v>
      </c>
      <c r="W782" t="s">
        <v>49</v>
      </c>
      <c r="X782" t="s">
        <v>140</v>
      </c>
      <c r="Y782" t="s">
        <v>71</v>
      </c>
      <c r="Z782" t="s">
        <v>350</v>
      </c>
    </row>
    <row r="783" spans="1:26" x14ac:dyDescent="0.3">
      <c r="A783" t="s">
        <v>3723</v>
      </c>
      <c r="B783" t="s">
        <v>3724</v>
      </c>
      <c r="C783" s="1" t="str">
        <f t="shared" si="132"/>
        <v>21:0401</v>
      </c>
      <c r="D783" s="1" t="str">
        <f t="shared" si="129"/>
        <v>21:0134</v>
      </c>
      <c r="E783" t="s">
        <v>3725</v>
      </c>
      <c r="F783" t="s">
        <v>3726</v>
      </c>
      <c r="H783">
        <v>57.3967083</v>
      </c>
      <c r="I783">
        <v>-109.3220254</v>
      </c>
      <c r="J783" s="1" t="str">
        <f t="shared" si="130"/>
        <v>NGR lake sediment grab sample</v>
      </c>
      <c r="K783" s="1" t="str">
        <f t="shared" si="131"/>
        <v>&lt;177 micron (NGR)</v>
      </c>
      <c r="L783">
        <v>41</v>
      </c>
      <c r="M783" t="s">
        <v>128</v>
      </c>
      <c r="N783">
        <v>782</v>
      </c>
      <c r="O783" t="s">
        <v>308</v>
      </c>
      <c r="P783" t="s">
        <v>61</v>
      </c>
      <c r="Q783" t="s">
        <v>33</v>
      </c>
      <c r="R783" t="s">
        <v>48</v>
      </c>
      <c r="S783" t="s">
        <v>48</v>
      </c>
      <c r="T783" t="s">
        <v>36</v>
      </c>
      <c r="U783" t="s">
        <v>2605</v>
      </c>
      <c r="V783" t="s">
        <v>61</v>
      </c>
      <c r="W783" t="s">
        <v>49</v>
      </c>
      <c r="X783" t="s">
        <v>73</v>
      </c>
      <c r="Y783" t="s">
        <v>71</v>
      </c>
      <c r="Z783" t="s">
        <v>2013</v>
      </c>
    </row>
    <row r="784" spans="1:26" x14ac:dyDescent="0.3">
      <c r="A784" t="s">
        <v>3727</v>
      </c>
      <c r="B784" t="s">
        <v>3728</v>
      </c>
      <c r="C784" s="1" t="str">
        <f t="shared" si="132"/>
        <v>21:0401</v>
      </c>
      <c r="D784" s="1" t="str">
        <f t="shared" si="129"/>
        <v>21:0134</v>
      </c>
      <c r="E784" t="s">
        <v>3729</v>
      </c>
      <c r="F784" t="s">
        <v>3730</v>
      </c>
      <c r="H784">
        <v>57.386221800000001</v>
      </c>
      <c r="I784">
        <v>-109.25582180000001</v>
      </c>
      <c r="J784" s="1" t="str">
        <f t="shared" si="130"/>
        <v>NGR lake sediment grab sample</v>
      </c>
      <c r="K784" s="1" t="str">
        <f t="shared" si="131"/>
        <v>&lt;177 micron (NGR)</v>
      </c>
      <c r="L784">
        <v>41</v>
      </c>
      <c r="M784" t="s">
        <v>138</v>
      </c>
      <c r="N784">
        <v>783</v>
      </c>
      <c r="O784" t="s">
        <v>559</v>
      </c>
      <c r="P784" t="s">
        <v>72</v>
      </c>
      <c r="Q784" t="s">
        <v>33</v>
      </c>
      <c r="R784" t="s">
        <v>34</v>
      </c>
      <c r="S784" t="s">
        <v>35</v>
      </c>
      <c r="T784" t="s">
        <v>36</v>
      </c>
      <c r="U784" t="s">
        <v>469</v>
      </c>
      <c r="V784" t="s">
        <v>122</v>
      </c>
      <c r="W784" t="s">
        <v>173</v>
      </c>
      <c r="X784" t="s">
        <v>33</v>
      </c>
      <c r="Y784" t="s">
        <v>122</v>
      </c>
      <c r="Z784" t="s">
        <v>2425</v>
      </c>
    </row>
    <row r="785" spans="1:26" x14ac:dyDescent="0.3">
      <c r="A785" t="s">
        <v>3731</v>
      </c>
      <c r="B785" t="s">
        <v>3732</v>
      </c>
      <c r="C785" s="1" t="str">
        <f t="shared" si="132"/>
        <v>21:0401</v>
      </c>
      <c r="D785" s="1" t="str">
        <f t="shared" si="129"/>
        <v>21:0134</v>
      </c>
      <c r="E785" t="s">
        <v>3733</v>
      </c>
      <c r="F785" t="s">
        <v>3734</v>
      </c>
      <c r="H785">
        <v>57.355142999999998</v>
      </c>
      <c r="I785">
        <v>-109.100101</v>
      </c>
      <c r="J785" s="1" t="str">
        <f t="shared" si="130"/>
        <v>NGR lake sediment grab sample</v>
      </c>
      <c r="K785" s="1" t="str">
        <f t="shared" si="131"/>
        <v>&lt;177 micron (NGR)</v>
      </c>
      <c r="L785">
        <v>41</v>
      </c>
      <c r="M785" t="s">
        <v>170</v>
      </c>
      <c r="N785">
        <v>784</v>
      </c>
      <c r="O785" t="s">
        <v>318</v>
      </c>
      <c r="P785" t="s">
        <v>72</v>
      </c>
      <c r="Q785" t="s">
        <v>49</v>
      </c>
      <c r="R785" t="s">
        <v>35</v>
      </c>
      <c r="S785" t="s">
        <v>62</v>
      </c>
      <c r="T785" t="s">
        <v>36</v>
      </c>
      <c r="U785" t="s">
        <v>418</v>
      </c>
      <c r="V785" t="s">
        <v>980</v>
      </c>
      <c r="W785" t="s">
        <v>39</v>
      </c>
      <c r="X785" t="s">
        <v>33</v>
      </c>
      <c r="Y785" t="s">
        <v>280</v>
      </c>
      <c r="Z785" t="s">
        <v>663</v>
      </c>
    </row>
    <row r="786" spans="1:26" x14ac:dyDescent="0.3">
      <c r="A786" t="s">
        <v>3735</v>
      </c>
      <c r="B786" t="s">
        <v>3736</v>
      </c>
      <c r="C786" s="1" t="str">
        <f t="shared" si="132"/>
        <v>21:0401</v>
      </c>
      <c r="D786" s="1" t="str">
        <f>HYPERLINK("http://geochem.nrcan.gc.ca/cdogs/content/svy/svy_e.htm", "")</f>
        <v/>
      </c>
      <c r="G786" s="1" t="str">
        <f>HYPERLINK("http://geochem.nrcan.gc.ca/cdogs/content/cr_/cr_00022_e.htm", "22")</f>
        <v>22</v>
      </c>
      <c r="J786" t="s">
        <v>197</v>
      </c>
      <c r="K786" t="s">
        <v>198</v>
      </c>
      <c r="L786">
        <v>41</v>
      </c>
      <c r="M786" t="s">
        <v>199</v>
      </c>
      <c r="N786">
        <v>785</v>
      </c>
      <c r="O786" t="s">
        <v>286</v>
      </c>
      <c r="P786" t="s">
        <v>53</v>
      </c>
      <c r="Q786" t="s">
        <v>240</v>
      </c>
      <c r="R786" t="s">
        <v>180</v>
      </c>
      <c r="S786" t="s">
        <v>62</v>
      </c>
      <c r="T786" t="s">
        <v>36</v>
      </c>
      <c r="U786" t="s">
        <v>777</v>
      </c>
      <c r="V786" t="s">
        <v>49</v>
      </c>
      <c r="W786" t="s">
        <v>140</v>
      </c>
      <c r="X786" t="s">
        <v>50</v>
      </c>
      <c r="Y786" t="s">
        <v>280</v>
      </c>
      <c r="Z786" t="s">
        <v>3737</v>
      </c>
    </row>
    <row r="787" spans="1:26" x14ac:dyDescent="0.3">
      <c r="A787" t="s">
        <v>3738</v>
      </c>
      <c r="B787" t="s">
        <v>3739</v>
      </c>
      <c r="C787" s="1" t="str">
        <f t="shared" si="132"/>
        <v>21:0401</v>
      </c>
      <c r="D787" s="1" t="str">
        <f t="shared" ref="D787:D802" si="133">HYPERLINK("http://geochem.nrcan.gc.ca/cdogs/content/svy/svy210134_e.htm", "21:0134")</f>
        <v>21:0134</v>
      </c>
      <c r="E787" t="s">
        <v>3740</v>
      </c>
      <c r="F787" t="s">
        <v>3741</v>
      </c>
      <c r="H787">
        <v>57.3515278</v>
      </c>
      <c r="I787">
        <v>-109.06980179999999</v>
      </c>
      <c r="J787" s="1" t="str">
        <f t="shared" ref="J787:J802" si="134">HYPERLINK("http://geochem.nrcan.gc.ca/cdogs/content/kwd/kwd020027_e.htm", "NGR lake sediment grab sample")</f>
        <v>NGR lake sediment grab sample</v>
      </c>
      <c r="K787" s="1" t="str">
        <f t="shared" ref="K787:K802" si="135">HYPERLINK("http://geochem.nrcan.gc.ca/cdogs/content/kwd/kwd080006_e.htm", "&lt;177 micron (NGR)")</f>
        <v>&lt;177 micron (NGR)</v>
      </c>
      <c r="L787">
        <v>41</v>
      </c>
      <c r="M787" t="s">
        <v>179</v>
      </c>
      <c r="N787">
        <v>786</v>
      </c>
      <c r="O787" t="s">
        <v>110</v>
      </c>
      <c r="P787" t="s">
        <v>50</v>
      </c>
      <c r="Q787" t="s">
        <v>33</v>
      </c>
      <c r="R787" t="s">
        <v>35</v>
      </c>
      <c r="S787" t="s">
        <v>35</v>
      </c>
      <c r="T787" t="s">
        <v>36</v>
      </c>
      <c r="U787" t="s">
        <v>3742</v>
      </c>
      <c r="V787" t="s">
        <v>190</v>
      </c>
      <c r="W787" t="s">
        <v>39</v>
      </c>
      <c r="X787" t="s">
        <v>33</v>
      </c>
      <c r="Y787" t="s">
        <v>53</v>
      </c>
      <c r="Z787" t="s">
        <v>809</v>
      </c>
    </row>
    <row r="788" spans="1:26" x14ac:dyDescent="0.3">
      <c r="A788" t="s">
        <v>3743</v>
      </c>
      <c r="B788" t="s">
        <v>3744</v>
      </c>
      <c r="C788" s="1" t="str">
        <f t="shared" si="132"/>
        <v>21:0401</v>
      </c>
      <c r="D788" s="1" t="str">
        <f t="shared" si="133"/>
        <v>21:0134</v>
      </c>
      <c r="E788" t="s">
        <v>3745</v>
      </c>
      <c r="F788" t="s">
        <v>3746</v>
      </c>
      <c r="H788">
        <v>57.340143500000003</v>
      </c>
      <c r="I788">
        <v>-109.04017159999999</v>
      </c>
      <c r="J788" s="1" t="str">
        <f t="shared" si="134"/>
        <v>NGR lake sediment grab sample</v>
      </c>
      <c r="K788" s="1" t="str">
        <f t="shared" si="135"/>
        <v>&lt;177 micron (NGR)</v>
      </c>
      <c r="L788">
        <v>41</v>
      </c>
      <c r="M788" t="s">
        <v>188</v>
      </c>
      <c r="N788">
        <v>787</v>
      </c>
      <c r="O788" t="s">
        <v>1727</v>
      </c>
      <c r="P788" t="s">
        <v>140</v>
      </c>
      <c r="Q788" t="s">
        <v>49</v>
      </c>
      <c r="R788" t="s">
        <v>35</v>
      </c>
      <c r="S788" t="s">
        <v>62</v>
      </c>
      <c r="T788" t="s">
        <v>36</v>
      </c>
      <c r="U788" t="s">
        <v>607</v>
      </c>
      <c r="V788" t="s">
        <v>64</v>
      </c>
      <c r="W788" t="s">
        <v>39</v>
      </c>
      <c r="X788" t="s">
        <v>33</v>
      </c>
      <c r="Y788" t="s">
        <v>76</v>
      </c>
      <c r="Z788" t="s">
        <v>847</v>
      </c>
    </row>
    <row r="789" spans="1:26" x14ac:dyDescent="0.3">
      <c r="A789" t="s">
        <v>3747</v>
      </c>
      <c r="B789" t="s">
        <v>3748</v>
      </c>
      <c r="C789" s="1" t="str">
        <f t="shared" si="132"/>
        <v>21:0401</v>
      </c>
      <c r="D789" s="1" t="str">
        <f t="shared" si="133"/>
        <v>21:0134</v>
      </c>
      <c r="E789" t="s">
        <v>3749</v>
      </c>
      <c r="F789" t="s">
        <v>3750</v>
      </c>
      <c r="H789">
        <v>57.338699599999998</v>
      </c>
      <c r="I789">
        <v>-109.1054034</v>
      </c>
      <c r="J789" s="1" t="str">
        <f t="shared" si="134"/>
        <v>NGR lake sediment grab sample</v>
      </c>
      <c r="K789" s="1" t="str">
        <f t="shared" si="135"/>
        <v>&lt;177 micron (NGR)</v>
      </c>
      <c r="L789">
        <v>41</v>
      </c>
      <c r="M789" t="s">
        <v>209</v>
      </c>
      <c r="N789">
        <v>788</v>
      </c>
      <c r="O789" t="s">
        <v>261</v>
      </c>
      <c r="P789" t="s">
        <v>34</v>
      </c>
      <c r="Q789" t="s">
        <v>49</v>
      </c>
      <c r="R789" t="s">
        <v>35</v>
      </c>
      <c r="S789" t="s">
        <v>72</v>
      </c>
      <c r="T789" t="s">
        <v>36</v>
      </c>
      <c r="U789" t="s">
        <v>486</v>
      </c>
      <c r="V789" t="s">
        <v>517</v>
      </c>
      <c r="W789" t="s">
        <v>39</v>
      </c>
      <c r="X789" t="s">
        <v>49</v>
      </c>
      <c r="Y789" t="s">
        <v>122</v>
      </c>
      <c r="Z789" t="s">
        <v>602</v>
      </c>
    </row>
    <row r="790" spans="1:26" x14ac:dyDescent="0.3">
      <c r="A790" t="s">
        <v>3751</v>
      </c>
      <c r="B790" t="s">
        <v>3752</v>
      </c>
      <c r="C790" s="1" t="str">
        <f t="shared" si="132"/>
        <v>21:0401</v>
      </c>
      <c r="D790" s="1" t="str">
        <f t="shared" si="133"/>
        <v>21:0134</v>
      </c>
      <c r="E790" t="s">
        <v>3753</v>
      </c>
      <c r="F790" t="s">
        <v>3754</v>
      </c>
      <c r="H790">
        <v>57.338866500000002</v>
      </c>
      <c r="I790">
        <v>-109.2074707</v>
      </c>
      <c r="J790" s="1" t="str">
        <f t="shared" si="134"/>
        <v>NGR lake sediment grab sample</v>
      </c>
      <c r="K790" s="1" t="str">
        <f t="shared" si="135"/>
        <v>&lt;177 micron (NGR)</v>
      </c>
      <c r="L790">
        <v>41</v>
      </c>
      <c r="M790" t="s">
        <v>218</v>
      </c>
      <c r="N790">
        <v>789</v>
      </c>
      <c r="O790" t="s">
        <v>461</v>
      </c>
      <c r="P790" t="s">
        <v>53</v>
      </c>
      <c r="Q790" t="s">
        <v>72</v>
      </c>
      <c r="R790" t="s">
        <v>122</v>
      </c>
      <c r="S790" t="s">
        <v>140</v>
      </c>
      <c r="T790" t="s">
        <v>36</v>
      </c>
      <c r="U790" t="s">
        <v>51</v>
      </c>
      <c r="V790" t="s">
        <v>75</v>
      </c>
      <c r="W790" t="s">
        <v>39</v>
      </c>
      <c r="X790" t="s">
        <v>33</v>
      </c>
      <c r="Y790" t="s">
        <v>53</v>
      </c>
      <c r="Z790" t="s">
        <v>83</v>
      </c>
    </row>
    <row r="791" spans="1:26" x14ac:dyDescent="0.3">
      <c r="A791" t="s">
        <v>3755</v>
      </c>
      <c r="B791" t="s">
        <v>3756</v>
      </c>
      <c r="C791" s="1" t="str">
        <f t="shared" si="132"/>
        <v>21:0401</v>
      </c>
      <c r="D791" s="1" t="str">
        <f t="shared" si="133"/>
        <v>21:0134</v>
      </c>
      <c r="E791" t="s">
        <v>3757</v>
      </c>
      <c r="F791" t="s">
        <v>3758</v>
      </c>
      <c r="H791">
        <v>57.392643800000002</v>
      </c>
      <c r="I791">
        <v>-109.4238989</v>
      </c>
      <c r="J791" s="1" t="str">
        <f t="shared" si="134"/>
        <v>NGR lake sediment grab sample</v>
      </c>
      <c r="K791" s="1" t="str">
        <f t="shared" si="135"/>
        <v>&lt;177 micron (NGR)</v>
      </c>
      <c r="L791">
        <v>42</v>
      </c>
      <c r="M791" t="s">
        <v>30</v>
      </c>
      <c r="N791">
        <v>790</v>
      </c>
      <c r="O791" t="s">
        <v>61</v>
      </c>
      <c r="P791" t="s">
        <v>49</v>
      </c>
      <c r="Q791" t="s">
        <v>33</v>
      </c>
      <c r="R791" t="s">
        <v>33</v>
      </c>
      <c r="S791" t="s">
        <v>33</v>
      </c>
      <c r="T791" t="s">
        <v>36</v>
      </c>
      <c r="U791" t="s">
        <v>649</v>
      </c>
      <c r="V791" t="s">
        <v>32</v>
      </c>
      <c r="W791" t="s">
        <v>49</v>
      </c>
      <c r="X791" t="s">
        <v>33</v>
      </c>
      <c r="Y791" t="s">
        <v>76</v>
      </c>
      <c r="Z791" t="s">
        <v>129</v>
      </c>
    </row>
    <row r="792" spans="1:26" x14ac:dyDescent="0.3">
      <c r="A792" t="s">
        <v>3759</v>
      </c>
      <c r="B792" t="s">
        <v>3760</v>
      </c>
      <c r="C792" s="1" t="str">
        <f t="shared" si="132"/>
        <v>21:0401</v>
      </c>
      <c r="D792" s="1" t="str">
        <f t="shared" si="133"/>
        <v>21:0134</v>
      </c>
      <c r="E792" t="s">
        <v>3761</v>
      </c>
      <c r="F792" t="s">
        <v>3762</v>
      </c>
      <c r="H792">
        <v>57.354670599999999</v>
      </c>
      <c r="I792">
        <v>-109.33694389999999</v>
      </c>
      <c r="J792" s="1" t="str">
        <f t="shared" si="134"/>
        <v>NGR lake sediment grab sample</v>
      </c>
      <c r="K792" s="1" t="str">
        <f t="shared" si="135"/>
        <v>&lt;177 micron (NGR)</v>
      </c>
      <c r="L792">
        <v>42</v>
      </c>
      <c r="M792" t="s">
        <v>46</v>
      </c>
      <c r="N792">
        <v>791</v>
      </c>
      <c r="O792" t="s">
        <v>31</v>
      </c>
      <c r="P792" t="s">
        <v>140</v>
      </c>
      <c r="Q792" t="s">
        <v>49</v>
      </c>
      <c r="R792" t="s">
        <v>35</v>
      </c>
      <c r="S792" t="s">
        <v>72</v>
      </c>
      <c r="T792" t="s">
        <v>287</v>
      </c>
      <c r="U792" t="s">
        <v>119</v>
      </c>
      <c r="V792" t="s">
        <v>745</v>
      </c>
      <c r="W792" t="s">
        <v>39</v>
      </c>
      <c r="X792" t="s">
        <v>33</v>
      </c>
      <c r="Y792" t="s">
        <v>76</v>
      </c>
      <c r="Z792" t="s">
        <v>3763</v>
      </c>
    </row>
    <row r="793" spans="1:26" x14ac:dyDescent="0.3">
      <c r="A793" t="s">
        <v>3764</v>
      </c>
      <c r="B793" t="s">
        <v>3765</v>
      </c>
      <c r="C793" s="1" t="str">
        <f t="shared" si="132"/>
        <v>21:0401</v>
      </c>
      <c r="D793" s="1" t="str">
        <f t="shared" si="133"/>
        <v>21:0134</v>
      </c>
      <c r="E793" t="s">
        <v>3766</v>
      </c>
      <c r="F793" t="s">
        <v>3767</v>
      </c>
      <c r="H793">
        <v>57.3579176</v>
      </c>
      <c r="I793">
        <v>-109.3426654</v>
      </c>
      <c r="J793" s="1" t="str">
        <f t="shared" si="134"/>
        <v>NGR lake sediment grab sample</v>
      </c>
      <c r="K793" s="1" t="str">
        <f t="shared" si="135"/>
        <v>&lt;177 micron (NGR)</v>
      </c>
      <c r="L793">
        <v>42</v>
      </c>
      <c r="M793" t="s">
        <v>59</v>
      </c>
      <c r="N793">
        <v>792</v>
      </c>
      <c r="O793" t="s">
        <v>308</v>
      </c>
      <c r="P793" t="s">
        <v>140</v>
      </c>
      <c r="Q793" t="s">
        <v>73</v>
      </c>
      <c r="R793" t="s">
        <v>50</v>
      </c>
      <c r="S793" t="s">
        <v>35</v>
      </c>
      <c r="T793" t="s">
        <v>36</v>
      </c>
      <c r="U793" t="s">
        <v>1722</v>
      </c>
      <c r="V793" t="s">
        <v>52</v>
      </c>
      <c r="W793" t="s">
        <v>39</v>
      </c>
      <c r="X793" t="s">
        <v>33</v>
      </c>
      <c r="Y793" t="s">
        <v>53</v>
      </c>
      <c r="Z793" t="s">
        <v>2885</v>
      </c>
    </row>
    <row r="794" spans="1:26" x14ac:dyDescent="0.3">
      <c r="A794" t="s">
        <v>3768</v>
      </c>
      <c r="B794" t="s">
        <v>3769</v>
      </c>
      <c r="C794" s="1" t="str">
        <f t="shared" si="132"/>
        <v>21:0401</v>
      </c>
      <c r="D794" s="1" t="str">
        <f t="shared" si="133"/>
        <v>21:0134</v>
      </c>
      <c r="E794" t="s">
        <v>3770</v>
      </c>
      <c r="F794" t="s">
        <v>3771</v>
      </c>
      <c r="H794">
        <v>57.384583599999999</v>
      </c>
      <c r="I794">
        <v>-109.4031334</v>
      </c>
      <c r="J794" s="1" t="str">
        <f t="shared" si="134"/>
        <v>NGR lake sediment grab sample</v>
      </c>
      <c r="K794" s="1" t="str">
        <f t="shared" si="135"/>
        <v>&lt;177 micron (NGR)</v>
      </c>
      <c r="L794">
        <v>42</v>
      </c>
      <c r="M794" t="s">
        <v>148</v>
      </c>
      <c r="N794">
        <v>793</v>
      </c>
      <c r="O794" t="s">
        <v>119</v>
      </c>
      <c r="P794" t="s">
        <v>48</v>
      </c>
      <c r="Q794" t="s">
        <v>73</v>
      </c>
      <c r="R794" t="s">
        <v>158</v>
      </c>
      <c r="S794" t="s">
        <v>62</v>
      </c>
      <c r="T794" t="s">
        <v>36</v>
      </c>
      <c r="U794" t="s">
        <v>455</v>
      </c>
      <c r="V794" t="s">
        <v>614</v>
      </c>
      <c r="W794" t="s">
        <v>39</v>
      </c>
      <c r="X794" t="s">
        <v>33</v>
      </c>
      <c r="Y794" t="s">
        <v>122</v>
      </c>
      <c r="Z794" t="s">
        <v>1798</v>
      </c>
    </row>
    <row r="795" spans="1:26" x14ac:dyDescent="0.3">
      <c r="A795" t="s">
        <v>3772</v>
      </c>
      <c r="B795" t="s">
        <v>3773</v>
      </c>
      <c r="C795" s="1" t="str">
        <f t="shared" si="132"/>
        <v>21:0401</v>
      </c>
      <c r="D795" s="1" t="str">
        <f t="shared" si="133"/>
        <v>21:0134</v>
      </c>
      <c r="E795" t="s">
        <v>3757</v>
      </c>
      <c r="F795" t="s">
        <v>3774</v>
      </c>
      <c r="H795">
        <v>57.392643800000002</v>
      </c>
      <c r="I795">
        <v>-109.4238989</v>
      </c>
      <c r="J795" s="1" t="str">
        <f t="shared" si="134"/>
        <v>NGR lake sediment grab sample</v>
      </c>
      <c r="K795" s="1" t="str">
        <f t="shared" si="135"/>
        <v>&lt;177 micron (NGR)</v>
      </c>
      <c r="L795">
        <v>42</v>
      </c>
      <c r="M795" t="s">
        <v>157</v>
      </c>
      <c r="N795">
        <v>794</v>
      </c>
      <c r="O795" t="s">
        <v>61</v>
      </c>
      <c r="P795" t="s">
        <v>49</v>
      </c>
      <c r="Q795" t="s">
        <v>33</v>
      </c>
      <c r="R795" t="s">
        <v>33</v>
      </c>
      <c r="S795" t="s">
        <v>33</v>
      </c>
      <c r="T795" t="s">
        <v>36</v>
      </c>
      <c r="U795" t="s">
        <v>309</v>
      </c>
      <c r="V795" t="s">
        <v>2602</v>
      </c>
      <c r="W795" t="s">
        <v>73</v>
      </c>
      <c r="X795" t="s">
        <v>33</v>
      </c>
      <c r="Y795" t="s">
        <v>76</v>
      </c>
      <c r="Z795" t="s">
        <v>2013</v>
      </c>
    </row>
    <row r="796" spans="1:26" x14ac:dyDescent="0.3">
      <c r="A796" t="s">
        <v>3775</v>
      </c>
      <c r="B796" t="s">
        <v>3776</v>
      </c>
      <c r="C796" s="1" t="str">
        <f t="shared" si="132"/>
        <v>21:0401</v>
      </c>
      <c r="D796" s="1" t="str">
        <f t="shared" si="133"/>
        <v>21:0134</v>
      </c>
      <c r="E796" t="s">
        <v>3757</v>
      </c>
      <c r="F796" t="s">
        <v>3777</v>
      </c>
      <c r="H796">
        <v>57.392643800000002</v>
      </c>
      <c r="I796">
        <v>-109.4238989</v>
      </c>
      <c r="J796" s="1" t="str">
        <f t="shared" si="134"/>
        <v>NGR lake sediment grab sample</v>
      </c>
      <c r="K796" s="1" t="str">
        <f t="shared" si="135"/>
        <v>&lt;177 micron (NGR)</v>
      </c>
      <c r="L796">
        <v>42</v>
      </c>
      <c r="M796" t="s">
        <v>164</v>
      </c>
      <c r="N796">
        <v>795</v>
      </c>
      <c r="O796" t="s">
        <v>34</v>
      </c>
      <c r="P796" t="s">
        <v>33</v>
      </c>
      <c r="Q796" t="s">
        <v>33</v>
      </c>
      <c r="R796" t="s">
        <v>33</v>
      </c>
      <c r="S796" t="s">
        <v>33</v>
      </c>
      <c r="T796" t="s">
        <v>36</v>
      </c>
      <c r="U796" t="s">
        <v>1912</v>
      </c>
      <c r="V796" t="s">
        <v>2602</v>
      </c>
      <c r="W796" t="s">
        <v>34</v>
      </c>
      <c r="X796" t="s">
        <v>33</v>
      </c>
      <c r="Y796" t="s">
        <v>76</v>
      </c>
      <c r="Z796" t="s">
        <v>3778</v>
      </c>
    </row>
    <row r="797" spans="1:26" x14ac:dyDescent="0.3">
      <c r="A797" t="s">
        <v>3779</v>
      </c>
      <c r="B797" t="s">
        <v>3780</v>
      </c>
      <c r="C797" s="1" t="str">
        <f t="shared" si="132"/>
        <v>21:0401</v>
      </c>
      <c r="D797" s="1" t="str">
        <f t="shared" si="133"/>
        <v>21:0134</v>
      </c>
      <c r="E797" t="s">
        <v>3781</v>
      </c>
      <c r="F797" t="s">
        <v>3782</v>
      </c>
      <c r="H797">
        <v>57.389398900000003</v>
      </c>
      <c r="I797">
        <v>-109.4696436</v>
      </c>
      <c r="J797" s="1" t="str">
        <f t="shared" si="134"/>
        <v>NGR lake sediment grab sample</v>
      </c>
      <c r="K797" s="1" t="str">
        <f t="shared" si="135"/>
        <v>&lt;177 micron (NGR)</v>
      </c>
      <c r="L797">
        <v>42</v>
      </c>
      <c r="M797" t="s">
        <v>70</v>
      </c>
      <c r="N797">
        <v>796</v>
      </c>
      <c r="O797" t="s">
        <v>72</v>
      </c>
      <c r="P797" t="s">
        <v>33</v>
      </c>
      <c r="Q797" t="s">
        <v>49</v>
      </c>
      <c r="R797" t="s">
        <v>33</v>
      </c>
      <c r="S797" t="s">
        <v>49</v>
      </c>
      <c r="T797" t="s">
        <v>36</v>
      </c>
      <c r="U797" t="s">
        <v>649</v>
      </c>
      <c r="V797" t="s">
        <v>52</v>
      </c>
      <c r="W797" t="s">
        <v>39</v>
      </c>
      <c r="X797" t="s">
        <v>33</v>
      </c>
      <c r="Y797" t="s">
        <v>48</v>
      </c>
      <c r="Z797" t="s">
        <v>72</v>
      </c>
    </row>
    <row r="798" spans="1:26" x14ac:dyDescent="0.3">
      <c r="A798" t="s">
        <v>3783</v>
      </c>
      <c r="B798" t="s">
        <v>3784</v>
      </c>
      <c r="C798" s="1" t="str">
        <f t="shared" si="132"/>
        <v>21:0401</v>
      </c>
      <c r="D798" s="1" t="str">
        <f t="shared" si="133"/>
        <v>21:0134</v>
      </c>
      <c r="E798" t="s">
        <v>3785</v>
      </c>
      <c r="F798" t="s">
        <v>3786</v>
      </c>
      <c r="H798">
        <v>57.406114299999999</v>
      </c>
      <c r="I798">
        <v>-109.53502949999999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42</v>
      </c>
      <c r="M798" t="s">
        <v>82</v>
      </c>
      <c r="N798">
        <v>797</v>
      </c>
      <c r="O798" t="s">
        <v>61</v>
      </c>
      <c r="P798" t="s">
        <v>49</v>
      </c>
      <c r="Q798" t="s">
        <v>73</v>
      </c>
      <c r="R798" t="s">
        <v>73</v>
      </c>
      <c r="S798" t="s">
        <v>35</v>
      </c>
      <c r="T798" t="s">
        <v>36</v>
      </c>
      <c r="U798" t="s">
        <v>149</v>
      </c>
      <c r="V798" t="s">
        <v>52</v>
      </c>
      <c r="W798" t="s">
        <v>39</v>
      </c>
      <c r="X798" t="s">
        <v>33</v>
      </c>
      <c r="Y798" t="s">
        <v>48</v>
      </c>
      <c r="Z798" t="s">
        <v>1342</v>
      </c>
    </row>
    <row r="799" spans="1:26" x14ac:dyDescent="0.3">
      <c r="A799" t="s">
        <v>3787</v>
      </c>
      <c r="B799" t="s">
        <v>3788</v>
      </c>
      <c r="C799" s="1" t="str">
        <f t="shared" si="132"/>
        <v>21:0401</v>
      </c>
      <c r="D799" s="1" t="str">
        <f t="shared" si="133"/>
        <v>21:0134</v>
      </c>
      <c r="E799" t="s">
        <v>3789</v>
      </c>
      <c r="F799" t="s">
        <v>3790</v>
      </c>
      <c r="H799">
        <v>57.425055700000001</v>
      </c>
      <c r="I799">
        <v>-109.6220893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42</v>
      </c>
      <c r="M799" t="s">
        <v>91</v>
      </c>
      <c r="N799">
        <v>798</v>
      </c>
      <c r="O799" t="s">
        <v>104</v>
      </c>
      <c r="P799" t="s">
        <v>33</v>
      </c>
      <c r="Q799" t="s">
        <v>49</v>
      </c>
      <c r="R799" t="s">
        <v>72</v>
      </c>
      <c r="S799" t="s">
        <v>72</v>
      </c>
      <c r="T799" t="s">
        <v>36</v>
      </c>
      <c r="U799" t="s">
        <v>1150</v>
      </c>
      <c r="V799" t="s">
        <v>172</v>
      </c>
      <c r="W799" t="s">
        <v>173</v>
      </c>
      <c r="X799" t="s">
        <v>33</v>
      </c>
      <c r="Y799" t="s">
        <v>122</v>
      </c>
      <c r="Z799" t="s">
        <v>2978</v>
      </c>
    </row>
    <row r="800" spans="1:26" x14ac:dyDescent="0.3">
      <c r="A800" t="s">
        <v>3791</v>
      </c>
      <c r="B800" t="s">
        <v>3792</v>
      </c>
      <c r="C800" s="1" t="str">
        <f t="shared" si="132"/>
        <v>21:0401</v>
      </c>
      <c r="D800" s="1" t="str">
        <f t="shared" si="133"/>
        <v>21:0134</v>
      </c>
      <c r="E800" t="s">
        <v>3793</v>
      </c>
      <c r="F800" t="s">
        <v>3794</v>
      </c>
      <c r="H800">
        <v>57.421687900000002</v>
      </c>
      <c r="I800">
        <v>-109.6512408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42</v>
      </c>
      <c r="M800" t="s">
        <v>100</v>
      </c>
      <c r="N800">
        <v>799</v>
      </c>
      <c r="O800" t="s">
        <v>929</v>
      </c>
      <c r="P800" t="s">
        <v>33</v>
      </c>
      <c r="Q800" t="s">
        <v>72</v>
      </c>
      <c r="R800" t="s">
        <v>35</v>
      </c>
      <c r="S800" t="s">
        <v>72</v>
      </c>
      <c r="T800" t="s">
        <v>36</v>
      </c>
      <c r="U800" t="s">
        <v>418</v>
      </c>
      <c r="V800" t="s">
        <v>745</v>
      </c>
      <c r="W800" t="s">
        <v>39</v>
      </c>
      <c r="X800" t="s">
        <v>73</v>
      </c>
      <c r="Y800" t="s">
        <v>48</v>
      </c>
      <c r="Z800" t="s">
        <v>640</v>
      </c>
    </row>
    <row r="801" spans="1:26" x14ac:dyDescent="0.3">
      <c r="A801" t="s">
        <v>3795</v>
      </c>
      <c r="B801" t="s">
        <v>3796</v>
      </c>
      <c r="C801" s="1" t="str">
        <f t="shared" si="132"/>
        <v>21:0401</v>
      </c>
      <c r="D801" s="1" t="str">
        <f t="shared" si="133"/>
        <v>21:0134</v>
      </c>
      <c r="E801" t="s">
        <v>3797</v>
      </c>
      <c r="F801" t="s">
        <v>3798</v>
      </c>
      <c r="H801">
        <v>57.392696100000002</v>
      </c>
      <c r="I801">
        <v>-109.67739779999999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42</v>
      </c>
      <c r="M801" t="s">
        <v>109</v>
      </c>
      <c r="N801">
        <v>800</v>
      </c>
      <c r="O801" t="s">
        <v>830</v>
      </c>
      <c r="P801" t="s">
        <v>72</v>
      </c>
      <c r="Q801" t="s">
        <v>72</v>
      </c>
      <c r="R801" t="s">
        <v>33</v>
      </c>
      <c r="S801" t="s">
        <v>49</v>
      </c>
      <c r="T801" t="s">
        <v>36</v>
      </c>
      <c r="U801" t="s">
        <v>235</v>
      </c>
      <c r="V801" t="s">
        <v>287</v>
      </c>
      <c r="W801" t="s">
        <v>39</v>
      </c>
      <c r="X801" t="s">
        <v>33</v>
      </c>
      <c r="Y801" t="s">
        <v>76</v>
      </c>
      <c r="Z801" t="s">
        <v>3799</v>
      </c>
    </row>
    <row r="802" spans="1:26" x14ac:dyDescent="0.3">
      <c r="A802" t="s">
        <v>3800</v>
      </c>
      <c r="B802" t="s">
        <v>3801</v>
      </c>
      <c r="C802" s="1" t="str">
        <f t="shared" si="132"/>
        <v>21:0401</v>
      </c>
      <c r="D802" s="1" t="str">
        <f t="shared" si="133"/>
        <v>21:0134</v>
      </c>
      <c r="E802" t="s">
        <v>3802</v>
      </c>
      <c r="F802" t="s">
        <v>3803</v>
      </c>
      <c r="H802">
        <v>57.405471800000001</v>
      </c>
      <c r="I802">
        <v>-109.7068647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42</v>
      </c>
      <c r="M802" t="s">
        <v>118</v>
      </c>
      <c r="N802">
        <v>801</v>
      </c>
      <c r="O802" t="s">
        <v>152</v>
      </c>
      <c r="P802" t="s">
        <v>49</v>
      </c>
      <c r="Q802" t="s">
        <v>73</v>
      </c>
      <c r="R802" t="s">
        <v>49</v>
      </c>
      <c r="S802" t="s">
        <v>73</v>
      </c>
      <c r="T802" t="s">
        <v>36</v>
      </c>
      <c r="U802" t="s">
        <v>664</v>
      </c>
      <c r="V802" t="s">
        <v>1407</v>
      </c>
      <c r="W802" t="s">
        <v>49</v>
      </c>
      <c r="X802" t="s">
        <v>49</v>
      </c>
      <c r="Y802" t="s">
        <v>122</v>
      </c>
      <c r="Z802" t="s">
        <v>1446</v>
      </c>
    </row>
    <row r="803" spans="1:26" x14ac:dyDescent="0.3">
      <c r="A803" t="s">
        <v>3804</v>
      </c>
      <c r="B803" t="s">
        <v>3805</v>
      </c>
      <c r="C803" s="1" t="str">
        <f t="shared" si="132"/>
        <v>21:0401</v>
      </c>
      <c r="D803" s="1" t="str">
        <f>HYPERLINK("http://geochem.nrcan.gc.ca/cdogs/content/svy/svy_e.htm", "")</f>
        <v/>
      </c>
      <c r="G803" s="1" t="str">
        <f>HYPERLINK("http://geochem.nrcan.gc.ca/cdogs/content/cr_/cr_00035_e.htm", "35")</f>
        <v>35</v>
      </c>
      <c r="J803" t="s">
        <v>197</v>
      </c>
      <c r="K803" t="s">
        <v>198</v>
      </c>
      <c r="L803">
        <v>42</v>
      </c>
      <c r="M803" t="s">
        <v>199</v>
      </c>
      <c r="N803">
        <v>802</v>
      </c>
      <c r="O803" t="s">
        <v>308</v>
      </c>
      <c r="P803" t="s">
        <v>74</v>
      </c>
      <c r="Q803" t="s">
        <v>48</v>
      </c>
      <c r="R803" t="s">
        <v>1494</v>
      </c>
      <c r="S803" t="s">
        <v>180</v>
      </c>
      <c r="T803" t="s">
        <v>36</v>
      </c>
      <c r="U803" t="s">
        <v>211</v>
      </c>
      <c r="V803" t="s">
        <v>625</v>
      </c>
      <c r="W803" t="s">
        <v>192</v>
      </c>
      <c r="X803" t="s">
        <v>33</v>
      </c>
      <c r="Y803" t="s">
        <v>152</v>
      </c>
      <c r="Z803" t="s">
        <v>62</v>
      </c>
    </row>
    <row r="804" spans="1:26" x14ac:dyDescent="0.3">
      <c r="A804" t="s">
        <v>3806</v>
      </c>
      <c r="B804" t="s">
        <v>3807</v>
      </c>
      <c r="C804" s="1" t="str">
        <f t="shared" si="132"/>
        <v>21:0401</v>
      </c>
      <c r="D804" s="1" t="str">
        <f t="shared" ref="D804:D811" si="136">HYPERLINK("http://geochem.nrcan.gc.ca/cdogs/content/svy/svy210134_e.htm", "21:0134")</f>
        <v>21:0134</v>
      </c>
      <c r="E804" t="s">
        <v>3808</v>
      </c>
      <c r="F804" t="s">
        <v>3809</v>
      </c>
      <c r="H804">
        <v>57.410824699999999</v>
      </c>
      <c r="I804">
        <v>-109.7593974</v>
      </c>
      <c r="J804" s="1" t="str">
        <f t="shared" ref="J804:J811" si="137">HYPERLINK("http://geochem.nrcan.gc.ca/cdogs/content/kwd/kwd020027_e.htm", "NGR lake sediment grab sample")</f>
        <v>NGR lake sediment grab sample</v>
      </c>
      <c r="K804" s="1" t="str">
        <f t="shared" ref="K804:K811" si="138">HYPERLINK("http://geochem.nrcan.gc.ca/cdogs/content/kwd/kwd080006_e.htm", "&lt;177 micron (NGR)")</f>
        <v>&lt;177 micron (NGR)</v>
      </c>
      <c r="L804">
        <v>42</v>
      </c>
      <c r="M804" t="s">
        <v>128</v>
      </c>
      <c r="N804">
        <v>803</v>
      </c>
      <c r="O804" t="s">
        <v>278</v>
      </c>
      <c r="P804" t="s">
        <v>34</v>
      </c>
      <c r="Q804" t="s">
        <v>72</v>
      </c>
      <c r="R804" t="s">
        <v>35</v>
      </c>
      <c r="S804" t="s">
        <v>35</v>
      </c>
      <c r="T804" t="s">
        <v>36</v>
      </c>
      <c r="U804" t="s">
        <v>511</v>
      </c>
      <c r="V804" t="s">
        <v>75</v>
      </c>
      <c r="W804" t="s">
        <v>39</v>
      </c>
      <c r="X804" t="s">
        <v>49</v>
      </c>
      <c r="Y804" t="s">
        <v>248</v>
      </c>
      <c r="Z804" t="s">
        <v>2815</v>
      </c>
    </row>
    <row r="805" spans="1:26" x14ac:dyDescent="0.3">
      <c r="A805" t="s">
        <v>3810</v>
      </c>
      <c r="B805" t="s">
        <v>3811</v>
      </c>
      <c r="C805" s="1" t="str">
        <f t="shared" si="132"/>
        <v>21:0401</v>
      </c>
      <c r="D805" s="1" t="str">
        <f t="shared" si="136"/>
        <v>21:0134</v>
      </c>
      <c r="E805" t="s">
        <v>3812</v>
      </c>
      <c r="F805" t="s">
        <v>3813</v>
      </c>
      <c r="H805">
        <v>57.420540600000002</v>
      </c>
      <c r="I805">
        <v>-109.8120369</v>
      </c>
      <c r="J805" s="1" t="str">
        <f t="shared" si="137"/>
        <v>NGR lake sediment grab sample</v>
      </c>
      <c r="K805" s="1" t="str">
        <f t="shared" si="138"/>
        <v>&lt;177 micron (NGR)</v>
      </c>
      <c r="L805">
        <v>42</v>
      </c>
      <c r="M805" t="s">
        <v>138</v>
      </c>
      <c r="N805">
        <v>804</v>
      </c>
      <c r="O805" t="s">
        <v>830</v>
      </c>
      <c r="P805" t="s">
        <v>72</v>
      </c>
      <c r="Q805" t="s">
        <v>49</v>
      </c>
      <c r="R805" t="s">
        <v>33</v>
      </c>
      <c r="S805" t="s">
        <v>49</v>
      </c>
      <c r="T805" t="s">
        <v>36</v>
      </c>
      <c r="U805" t="s">
        <v>149</v>
      </c>
      <c r="V805" t="s">
        <v>1014</v>
      </c>
      <c r="W805" t="s">
        <v>39</v>
      </c>
      <c r="X805" t="s">
        <v>73</v>
      </c>
      <c r="Y805" t="s">
        <v>122</v>
      </c>
      <c r="Z805" t="s">
        <v>201</v>
      </c>
    </row>
    <row r="806" spans="1:26" x14ac:dyDescent="0.3">
      <c r="A806" t="s">
        <v>3814</v>
      </c>
      <c r="B806" t="s">
        <v>3815</v>
      </c>
      <c r="C806" s="1" t="str">
        <f t="shared" si="132"/>
        <v>21:0401</v>
      </c>
      <c r="D806" s="1" t="str">
        <f t="shared" si="136"/>
        <v>21:0134</v>
      </c>
      <c r="E806" t="s">
        <v>3816</v>
      </c>
      <c r="F806" t="s">
        <v>3817</v>
      </c>
      <c r="H806">
        <v>57.434273599999997</v>
      </c>
      <c r="I806">
        <v>-109.8406428</v>
      </c>
      <c r="J806" s="1" t="str">
        <f t="shared" si="137"/>
        <v>NGR lake sediment grab sample</v>
      </c>
      <c r="K806" s="1" t="str">
        <f t="shared" si="138"/>
        <v>&lt;177 micron (NGR)</v>
      </c>
      <c r="L806">
        <v>42</v>
      </c>
      <c r="M806" t="s">
        <v>170</v>
      </c>
      <c r="N806">
        <v>805</v>
      </c>
      <c r="O806" t="s">
        <v>318</v>
      </c>
      <c r="P806" t="s">
        <v>50</v>
      </c>
      <c r="Q806" t="s">
        <v>33</v>
      </c>
      <c r="R806" t="s">
        <v>35</v>
      </c>
      <c r="S806" t="s">
        <v>72</v>
      </c>
      <c r="T806" t="s">
        <v>36</v>
      </c>
      <c r="U806" t="s">
        <v>193</v>
      </c>
      <c r="V806" t="s">
        <v>614</v>
      </c>
      <c r="W806" t="s">
        <v>50</v>
      </c>
      <c r="X806" t="s">
        <v>73</v>
      </c>
      <c r="Y806" t="s">
        <v>326</v>
      </c>
      <c r="Z806" t="s">
        <v>1287</v>
      </c>
    </row>
    <row r="807" spans="1:26" x14ac:dyDescent="0.3">
      <c r="A807" t="s">
        <v>3818</v>
      </c>
      <c r="B807" t="s">
        <v>3819</v>
      </c>
      <c r="C807" s="1" t="str">
        <f t="shared" si="132"/>
        <v>21:0401</v>
      </c>
      <c r="D807" s="1" t="str">
        <f t="shared" si="136"/>
        <v>21:0134</v>
      </c>
      <c r="E807" t="s">
        <v>3820</v>
      </c>
      <c r="F807" t="s">
        <v>3821</v>
      </c>
      <c r="H807">
        <v>57.423023100000002</v>
      </c>
      <c r="I807">
        <v>-109.9661222</v>
      </c>
      <c r="J807" s="1" t="str">
        <f t="shared" si="137"/>
        <v>NGR lake sediment grab sample</v>
      </c>
      <c r="K807" s="1" t="str">
        <f t="shared" si="138"/>
        <v>&lt;177 micron (NGR)</v>
      </c>
      <c r="L807">
        <v>42</v>
      </c>
      <c r="M807" t="s">
        <v>179</v>
      </c>
      <c r="N807">
        <v>806</v>
      </c>
      <c r="O807" t="s">
        <v>586</v>
      </c>
      <c r="P807" t="s">
        <v>50</v>
      </c>
      <c r="Q807" t="s">
        <v>49</v>
      </c>
      <c r="R807" t="s">
        <v>49</v>
      </c>
      <c r="S807" t="s">
        <v>73</v>
      </c>
      <c r="T807" t="s">
        <v>287</v>
      </c>
      <c r="U807" t="s">
        <v>418</v>
      </c>
      <c r="V807" t="s">
        <v>75</v>
      </c>
      <c r="W807" t="s">
        <v>39</v>
      </c>
      <c r="X807" t="s">
        <v>33</v>
      </c>
      <c r="Y807" t="s">
        <v>48</v>
      </c>
      <c r="Z807" t="s">
        <v>261</v>
      </c>
    </row>
    <row r="808" spans="1:26" x14ac:dyDescent="0.3">
      <c r="A808" t="s">
        <v>3822</v>
      </c>
      <c r="B808" t="s">
        <v>3823</v>
      </c>
      <c r="C808" s="1" t="str">
        <f t="shared" si="132"/>
        <v>21:0401</v>
      </c>
      <c r="D808" s="1" t="str">
        <f t="shared" si="136"/>
        <v>21:0134</v>
      </c>
      <c r="E808" t="s">
        <v>3824</v>
      </c>
      <c r="F808" t="s">
        <v>3825</v>
      </c>
      <c r="H808">
        <v>57.400387700000003</v>
      </c>
      <c r="I808">
        <v>-109.9609847</v>
      </c>
      <c r="J808" s="1" t="str">
        <f t="shared" si="137"/>
        <v>NGR lake sediment grab sample</v>
      </c>
      <c r="K808" s="1" t="str">
        <f t="shared" si="138"/>
        <v>&lt;177 micron (NGR)</v>
      </c>
      <c r="L808">
        <v>42</v>
      </c>
      <c r="M808" t="s">
        <v>188</v>
      </c>
      <c r="N808">
        <v>807</v>
      </c>
      <c r="O808" t="s">
        <v>1099</v>
      </c>
      <c r="P808" t="s">
        <v>192</v>
      </c>
      <c r="Q808" t="s">
        <v>72</v>
      </c>
      <c r="R808" t="s">
        <v>62</v>
      </c>
      <c r="S808" t="s">
        <v>50</v>
      </c>
      <c r="T808" t="s">
        <v>36</v>
      </c>
      <c r="U808" t="s">
        <v>51</v>
      </c>
      <c r="V808" t="s">
        <v>75</v>
      </c>
      <c r="W808" t="s">
        <v>39</v>
      </c>
      <c r="X808" t="s">
        <v>49</v>
      </c>
      <c r="Y808" t="s">
        <v>280</v>
      </c>
      <c r="Z808" t="s">
        <v>3826</v>
      </c>
    </row>
    <row r="809" spans="1:26" x14ac:dyDescent="0.3">
      <c r="A809" t="s">
        <v>3827</v>
      </c>
      <c r="B809" t="s">
        <v>3828</v>
      </c>
      <c r="C809" s="1" t="str">
        <f t="shared" si="132"/>
        <v>21:0401</v>
      </c>
      <c r="D809" s="1" t="str">
        <f t="shared" si="136"/>
        <v>21:0134</v>
      </c>
      <c r="E809" t="s">
        <v>3829</v>
      </c>
      <c r="F809" t="s">
        <v>3830</v>
      </c>
      <c r="H809">
        <v>57.374868200000002</v>
      </c>
      <c r="I809">
        <v>-109.92387239999999</v>
      </c>
      <c r="J809" s="1" t="str">
        <f t="shared" si="137"/>
        <v>NGR lake sediment grab sample</v>
      </c>
      <c r="K809" s="1" t="str">
        <f t="shared" si="138"/>
        <v>&lt;177 micron (NGR)</v>
      </c>
      <c r="L809">
        <v>42</v>
      </c>
      <c r="M809" t="s">
        <v>209</v>
      </c>
      <c r="N809">
        <v>808</v>
      </c>
      <c r="O809" t="s">
        <v>247</v>
      </c>
      <c r="P809" t="s">
        <v>49</v>
      </c>
      <c r="Q809" t="s">
        <v>49</v>
      </c>
      <c r="R809" t="s">
        <v>33</v>
      </c>
      <c r="S809" t="s">
        <v>49</v>
      </c>
      <c r="T809" t="s">
        <v>36</v>
      </c>
      <c r="U809" t="s">
        <v>60</v>
      </c>
      <c r="V809" t="s">
        <v>173</v>
      </c>
      <c r="W809" t="s">
        <v>39</v>
      </c>
      <c r="X809" t="s">
        <v>73</v>
      </c>
      <c r="Y809" t="s">
        <v>76</v>
      </c>
      <c r="Z809" t="s">
        <v>1033</v>
      </c>
    </row>
    <row r="810" spans="1:26" x14ac:dyDescent="0.3">
      <c r="A810" t="s">
        <v>3831</v>
      </c>
      <c r="B810" t="s">
        <v>3832</v>
      </c>
      <c r="C810" s="1" t="str">
        <f t="shared" si="132"/>
        <v>21:0401</v>
      </c>
      <c r="D810" s="1" t="str">
        <f t="shared" si="136"/>
        <v>21:0134</v>
      </c>
      <c r="E810" t="s">
        <v>3833</v>
      </c>
      <c r="F810" t="s">
        <v>3834</v>
      </c>
      <c r="H810">
        <v>57.395407800000001</v>
      </c>
      <c r="I810">
        <v>-109.90757979999999</v>
      </c>
      <c r="J810" s="1" t="str">
        <f t="shared" si="137"/>
        <v>NGR lake sediment grab sample</v>
      </c>
      <c r="K810" s="1" t="str">
        <f t="shared" si="138"/>
        <v>&lt;177 micron (NGR)</v>
      </c>
      <c r="L810">
        <v>42</v>
      </c>
      <c r="M810" t="s">
        <v>218</v>
      </c>
      <c r="N810">
        <v>809</v>
      </c>
      <c r="O810" t="s">
        <v>47</v>
      </c>
      <c r="P810" t="s">
        <v>49</v>
      </c>
      <c r="Q810" t="s">
        <v>49</v>
      </c>
      <c r="R810" t="s">
        <v>33</v>
      </c>
      <c r="S810" t="s">
        <v>33</v>
      </c>
      <c r="T810" t="s">
        <v>36</v>
      </c>
      <c r="U810" t="s">
        <v>235</v>
      </c>
      <c r="V810" t="s">
        <v>75</v>
      </c>
      <c r="W810" t="s">
        <v>39</v>
      </c>
      <c r="X810" t="s">
        <v>49</v>
      </c>
      <c r="Y810" t="s">
        <v>76</v>
      </c>
      <c r="Z810" t="s">
        <v>376</v>
      </c>
    </row>
    <row r="811" spans="1:26" x14ac:dyDescent="0.3">
      <c r="A811" t="s">
        <v>3835</v>
      </c>
      <c r="B811" t="s">
        <v>3836</v>
      </c>
      <c r="C811" s="1" t="str">
        <f t="shared" si="132"/>
        <v>21:0401</v>
      </c>
      <c r="D811" s="1" t="str">
        <f t="shared" si="136"/>
        <v>21:0134</v>
      </c>
      <c r="E811" t="s">
        <v>3837</v>
      </c>
      <c r="F811" t="s">
        <v>3838</v>
      </c>
      <c r="H811">
        <v>57.362900600000003</v>
      </c>
      <c r="I811">
        <v>-109.7652879</v>
      </c>
      <c r="J811" s="1" t="str">
        <f t="shared" si="137"/>
        <v>NGR lake sediment grab sample</v>
      </c>
      <c r="K811" s="1" t="str">
        <f t="shared" si="138"/>
        <v>&lt;177 micron (NGR)</v>
      </c>
      <c r="L811">
        <v>43</v>
      </c>
      <c r="M811" t="s">
        <v>30</v>
      </c>
      <c r="N811">
        <v>810</v>
      </c>
      <c r="O811" t="s">
        <v>486</v>
      </c>
      <c r="P811" t="s">
        <v>48</v>
      </c>
      <c r="Q811" t="s">
        <v>72</v>
      </c>
      <c r="R811" t="s">
        <v>72</v>
      </c>
      <c r="S811" t="s">
        <v>35</v>
      </c>
      <c r="T811" t="s">
        <v>36</v>
      </c>
      <c r="U811" t="s">
        <v>220</v>
      </c>
      <c r="V811" t="s">
        <v>468</v>
      </c>
      <c r="W811" t="s">
        <v>39</v>
      </c>
      <c r="X811" t="s">
        <v>33</v>
      </c>
      <c r="Y811" t="s">
        <v>48</v>
      </c>
      <c r="Z811" t="s">
        <v>3839</v>
      </c>
    </row>
    <row r="812" spans="1:26" x14ac:dyDescent="0.3">
      <c r="A812" t="s">
        <v>3840</v>
      </c>
      <c r="B812" t="s">
        <v>3841</v>
      </c>
      <c r="C812" s="1" t="str">
        <f t="shared" si="132"/>
        <v>21:0401</v>
      </c>
      <c r="D812" s="1" t="str">
        <f>HYPERLINK("http://geochem.nrcan.gc.ca/cdogs/content/svy/svy_e.htm", "")</f>
        <v/>
      </c>
      <c r="G812" s="1" t="str">
        <f>HYPERLINK("http://geochem.nrcan.gc.ca/cdogs/content/cr_/cr_00034_e.htm", "34")</f>
        <v>34</v>
      </c>
      <c r="J812" t="s">
        <v>197</v>
      </c>
      <c r="K812" t="s">
        <v>198</v>
      </c>
      <c r="L812">
        <v>43</v>
      </c>
      <c r="M812" t="s">
        <v>199</v>
      </c>
      <c r="N812">
        <v>811</v>
      </c>
      <c r="O812" t="s">
        <v>3842</v>
      </c>
      <c r="P812" t="s">
        <v>663</v>
      </c>
      <c r="Q812" t="s">
        <v>122</v>
      </c>
      <c r="R812" t="s">
        <v>347</v>
      </c>
      <c r="S812" t="s">
        <v>34</v>
      </c>
      <c r="T812" t="s">
        <v>36</v>
      </c>
      <c r="U812" t="s">
        <v>362</v>
      </c>
      <c r="V812" t="s">
        <v>3843</v>
      </c>
      <c r="W812" t="s">
        <v>346</v>
      </c>
      <c r="X812" t="s">
        <v>62</v>
      </c>
      <c r="Y812" t="s">
        <v>149</v>
      </c>
      <c r="Z812" t="s">
        <v>999</v>
      </c>
    </row>
    <row r="813" spans="1:26" x14ac:dyDescent="0.3">
      <c r="A813" t="s">
        <v>3844</v>
      </c>
      <c r="B813" t="s">
        <v>3845</v>
      </c>
      <c r="C813" s="1" t="str">
        <f t="shared" si="132"/>
        <v>21:0401</v>
      </c>
      <c r="D813" s="1" t="str">
        <f t="shared" ref="D813:D846" si="139">HYPERLINK("http://geochem.nrcan.gc.ca/cdogs/content/svy/svy210134_e.htm", "21:0134")</f>
        <v>21:0134</v>
      </c>
      <c r="E813" t="s">
        <v>3846</v>
      </c>
      <c r="F813" t="s">
        <v>3847</v>
      </c>
      <c r="H813">
        <v>57.402718</v>
      </c>
      <c r="I813">
        <v>-109.8478805</v>
      </c>
      <c r="J813" s="1" t="str">
        <f t="shared" ref="J813:J846" si="140">HYPERLINK("http://geochem.nrcan.gc.ca/cdogs/content/kwd/kwd020027_e.htm", "NGR lake sediment grab sample")</f>
        <v>NGR lake sediment grab sample</v>
      </c>
      <c r="K813" s="1" t="str">
        <f t="shared" ref="K813:K846" si="141">HYPERLINK("http://geochem.nrcan.gc.ca/cdogs/content/kwd/kwd080006_e.htm", "&lt;177 micron (NGR)")</f>
        <v>&lt;177 micron (NGR)</v>
      </c>
      <c r="L813">
        <v>43</v>
      </c>
      <c r="M813" t="s">
        <v>46</v>
      </c>
      <c r="N813">
        <v>812</v>
      </c>
      <c r="O813" t="s">
        <v>34</v>
      </c>
      <c r="P813" t="s">
        <v>33</v>
      </c>
      <c r="Q813" t="s">
        <v>49</v>
      </c>
      <c r="R813" t="s">
        <v>33</v>
      </c>
      <c r="S813" t="s">
        <v>33</v>
      </c>
      <c r="T813" t="s">
        <v>36</v>
      </c>
      <c r="U813" t="s">
        <v>302</v>
      </c>
      <c r="V813" t="s">
        <v>75</v>
      </c>
      <c r="W813" t="s">
        <v>73</v>
      </c>
      <c r="X813" t="s">
        <v>33</v>
      </c>
      <c r="Y813" t="s">
        <v>76</v>
      </c>
      <c r="Z813" t="s">
        <v>3848</v>
      </c>
    </row>
    <row r="814" spans="1:26" x14ac:dyDescent="0.3">
      <c r="A814" t="s">
        <v>3849</v>
      </c>
      <c r="B814" t="s">
        <v>3850</v>
      </c>
      <c r="C814" s="1" t="str">
        <f t="shared" si="132"/>
        <v>21:0401</v>
      </c>
      <c r="D814" s="1" t="str">
        <f t="shared" si="139"/>
        <v>21:0134</v>
      </c>
      <c r="E814" t="s">
        <v>3851</v>
      </c>
      <c r="F814" t="s">
        <v>3852</v>
      </c>
      <c r="H814">
        <v>57.378770500000002</v>
      </c>
      <c r="I814">
        <v>-109.82102190000001</v>
      </c>
      <c r="J814" s="1" t="str">
        <f t="shared" si="140"/>
        <v>NGR lake sediment grab sample</v>
      </c>
      <c r="K814" s="1" t="str">
        <f t="shared" si="141"/>
        <v>&lt;177 micron (NGR)</v>
      </c>
      <c r="L814">
        <v>43</v>
      </c>
      <c r="M814" t="s">
        <v>59</v>
      </c>
      <c r="N814">
        <v>813</v>
      </c>
      <c r="O814" t="s">
        <v>278</v>
      </c>
      <c r="P814" t="s">
        <v>48</v>
      </c>
      <c r="Q814" t="s">
        <v>35</v>
      </c>
      <c r="R814" t="s">
        <v>50</v>
      </c>
      <c r="S814" t="s">
        <v>35</v>
      </c>
      <c r="T814" t="s">
        <v>36</v>
      </c>
      <c r="U814" t="s">
        <v>418</v>
      </c>
      <c r="V814" t="s">
        <v>980</v>
      </c>
      <c r="W814" t="s">
        <v>39</v>
      </c>
      <c r="X814" t="s">
        <v>33</v>
      </c>
      <c r="Y814" t="s">
        <v>248</v>
      </c>
      <c r="Z814" t="s">
        <v>356</v>
      </c>
    </row>
    <row r="815" spans="1:26" x14ac:dyDescent="0.3">
      <c r="A815" t="s">
        <v>3853</v>
      </c>
      <c r="B815" t="s">
        <v>3854</v>
      </c>
      <c r="C815" s="1" t="str">
        <f t="shared" si="132"/>
        <v>21:0401</v>
      </c>
      <c r="D815" s="1" t="str">
        <f t="shared" si="139"/>
        <v>21:0134</v>
      </c>
      <c r="E815" t="s">
        <v>3855</v>
      </c>
      <c r="F815" t="s">
        <v>3856</v>
      </c>
      <c r="H815">
        <v>57.3645979</v>
      </c>
      <c r="I815">
        <v>-109.80144230000001</v>
      </c>
      <c r="J815" s="1" t="str">
        <f t="shared" si="140"/>
        <v>NGR lake sediment grab sample</v>
      </c>
      <c r="K815" s="1" t="str">
        <f t="shared" si="141"/>
        <v>&lt;177 micron (NGR)</v>
      </c>
      <c r="L815">
        <v>43</v>
      </c>
      <c r="M815" t="s">
        <v>148</v>
      </c>
      <c r="N815">
        <v>814</v>
      </c>
      <c r="O815" t="s">
        <v>92</v>
      </c>
      <c r="P815" t="s">
        <v>140</v>
      </c>
      <c r="Q815" t="s">
        <v>72</v>
      </c>
      <c r="R815" t="s">
        <v>35</v>
      </c>
      <c r="S815" t="s">
        <v>72</v>
      </c>
      <c r="T815" t="s">
        <v>36</v>
      </c>
      <c r="U815" t="s">
        <v>92</v>
      </c>
      <c r="V815" t="s">
        <v>221</v>
      </c>
      <c r="W815" t="s">
        <v>39</v>
      </c>
      <c r="X815" t="s">
        <v>33</v>
      </c>
      <c r="Y815" t="s">
        <v>53</v>
      </c>
      <c r="Z815" t="s">
        <v>735</v>
      </c>
    </row>
    <row r="816" spans="1:26" x14ac:dyDescent="0.3">
      <c r="A816" t="s">
        <v>3857</v>
      </c>
      <c r="B816" t="s">
        <v>3858</v>
      </c>
      <c r="C816" s="1" t="str">
        <f t="shared" si="132"/>
        <v>21:0401</v>
      </c>
      <c r="D816" s="1" t="str">
        <f t="shared" si="139"/>
        <v>21:0134</v>
      </c>
      <c r="E816" t="s">
        <v>3837</v>
      </c>
      <c r="F816" t="s">
        <v>3859</v>
      </c>
      <c r="H816">
        <v>57.362900600000003</v>
      </c>
      <c r="I816">
        <v>-109.7652879</v>
      </c>
      <c r="J816" s="1" t="str">
        <f t="shared" si="140"/>
        <v>NGR lake sediment grab sample</v>
      </c>
      <c r="K816" s="1" t="str">
        <f t="shared" si="141"/>
        <v>&lt;177 micron (NGR)</v>
      </c>
      <c r="L816">
        <v>43</v>
      </c>
      <c r="M816" t="s">
        <v>164</v>
      </c>
      <c r="N816">
        <v>815</v>
      </c>
      <c r="O816" t="s">
        <v>3860</v>
      </c>
      <c r="P816" t="s">
        <v>34</v>
      </c>
      <c r="Q816" t="s">
        <v>72</v>
      </c>
      <c r="R816" t="s">
        <v>35</v>
      </c>
      <c r="S816" t="s">
        <v>50</v>
      </c>
      <c r="T816" t="s">
        <v>36</v>
      </c>
      <c r="U816" t="s">
        <v>220</v>
      </c>
      <c r="V816" t="s">
        <v>1407</v>
      </c>
      <c r="W816" t="s">
        <v>39</v>
      </c>
      <c r="X816" t="s">
        <v>49</v>
      </c>
      <c r="Y816" t="s">
        <v>122</v>
      </c>
      <c r="Z816" t="s">
        <v>376</v>
      </c>
    </row>
    <row r="817" spans="1:26" x14ac:dyDescent="0.3">
      <c r="A817" t="s">
        <v>3861</v>
      </c>
      <c r="B817" t="s">
        <v>3862</v>
      </c>
      <c r="C817" s="1" t="str">
        <f t="shared" si="132"/>
        <v>21:0401</v>
      </c>
      <c r="D817" s="1" t="str">
        <f t="shared" si="139"/>
        <v>21:0134</v>
      </c>
      <c r="E817" t="s">
        <v>3837</v>
      </c>
      <c r="F817" t="s">
        <v>3863</v>
      </c>
      <c r="H817">
        <v>57.362900600000003</v>
      </c>
      <c r="I817">
        <v>-109.7652879</v>
      </c>
      <c r="J817" s="1" t="str">
        <f t="shared" si="140"/>
        <v>NGR lake sediment grab sample</v>
      </c>
      <c r="K817" s="1" t="str">
        <f t="shared" si="141"/>
        <v>&lt;177 micron (NGR)</v>
      </c>
      <c r="L817">
        <v>43</v>
      </c>
      <c r="M817" t="s">
        <v>157</v>
      </c>
      <c r="N817">
        <v>816</v>
      </c>
      <c r="O817" t="s">
        <v>3864</v>
      </c>
      <c r="P817" t="s">
        <v>48</v>
      </c>
      <c r="Q817" t="s">
        <v>73</v>
      </c>
      <c r="R817" t="s">
        <v>35</v>
      </c>
      <c r="S817" t="s">
        <v>35</v>
      </c>
      <c r="T817" t="s">
        <v>36</v>
      </c>
      <c r="U817" t="s">
        <v>130</v>
      </c>
      <c r="V817" t="s">
        <v>182</v>
      </c>
      <c r="W817" t="s">
        <v>39</v>
      </c>
      <c r="X817" t="s">
        <v>33</v>
      </c>
      <c r="Y817" t="s">
        <v>122</v>
      </c>
      <c r="Z817" t="s">
        <v>2474</v>
      </c>
    </row>
    <row r="818" spans="1:26" x14ac:dyDescent="0.3">
      <c r="A818" t="s">
        <v>3865</v>
      </c>
      <c r="B818" t="s">
        <v>3866</v>
      </c>
      <c r="C818" s="1" t="str">
        <f t="shared" si="132"/>
        <v>21:0401</v>
      </c>
      <c r="D818" s="1" t="str">
        <f t="shared" si="139"/>
        <v>21:0134</v>
      </c>
      <c r="E818" t="s">
        <v>3867</v>
      </c>
      <c r="F818" t="s">
        <v>3868</v>
      </c>
      <c r="H818">
        <v>57.3805513</v>
      </c>
      <c r="I818">
        <v>-109.699941</v>
      </c>
      <c r="J818" s="1" t="str">
        <f t="shared" si="140"/>
        <v>NGR lake sediment grab sample</v>
      </c>
      <c r="K818" s="1" t="str">
        <f t="shared" si="141"/>
        <v>&lt;177 micron (NGR)</v>
      </c>
      <c r="L818">
        <v>43</v>
      </c>
      <c r="M818" t="s">
        <v>70</v>
      </c>
      <c r="N818">
        <v>817</v>
      </c>
      <c r="O818" t="s">
        <v>376</v>
      </c>
      <c r="P818" t="s">
        <v>50</v>
      </c>
      <c r="Q818" t="s">
        <v>49</v>
      </c>
      <c r="R818" t="s">
        <v>73</v>
      </c>
      <c r="S818" t="s">
        <v>73</v>
      </c>
      <c r="T818" t="s">
        <v>36</v>
      </c>
      <c r="U818" t="s">
        <v>130</v>
      </c>
      <c r="V818" t="s">
        <v>221</v>
      </c>
      <c r="W818" t="s">
        <v>39</v>
      </c>
      <c r="X818" t="s">
        <v>33</v>
      </c>
      <c r="Y818" t="s">
        <v>53</v>
      </c>
      <c r="Z818" t="s">
        <v>3869</v>
      </c>
    </row>
    <row r="819" spans="1:26" x14ac:dyDescent="0.3">
      <c r="A819" t="s">
        <v>3870</v>
      </c>
      <c r="B819" t="s">
        <v>3871</v>
      </c>
      <c r="C819" s="1" t="str">
        <f t="shared" si="132"/>
        <v>21:0401</v>
      </c>
      <c r="D819" s="1" t="str">
        <f t="shared" si="139"/>
        <v>21:0134</v>
      </c>
      <c r="E819" t="s">
        <v>3872</v>
      </c>
      <c r="F819" t="s">
        <v>3873</v>
      </c>
      <c r="H819">
        <v>57.364474800000004</v>
      </c>
      <c r="I819">
        <v>-109.69517279999999</v>
      </c>
      <c r="J819" s="1" t="str">
        <f t="shared" si="140"/>
        <v>NGR lake sediment grab sample</v>
      </c>
      <c r="K819" s="1" t="str">
        <f t="shared" si="141"/>
        <v>&lt;177 micron (NGR)</v>
      </c>
      <c r="L819">
        <v>43</v>
      </c>
      <c r="M819" t="s">
        <v>82</v>
      </c>
      <c r="N819">
        <v>818</v>
      </c>
      <c r="O819" t="s">
        <v>239</v>
      </c>
      <c r="P819" t="s">
        <v>72</v>
      </c>
      <c r="Q819" t="s">
        <v>73</v>
      </c>
      <c r="R819" t="s">
        <v>73</v>
      </c>
      <c r="S819" t="s">
        <v>49</v>
      </c>
      <c r="T819" t="s">
        <v>36</v>
      </c>
      <c r="U819" t="s">
        <v>272</v>
      </c>
      <c r="V819" t="s">
        <v>221</v>
      </c>
      <c r="W819" t="s">
        <v>39</v>
      </c>
      <c r="X819" t="s">
        <v>33</v>
      </c>
      <c r="Y819" t="s">
        <v>53</v>
      </c>
      <c r="Z819" t="s">
        <v>702</v>
      </c>
    </row>
    <row r="820" spans="1:26" x14ac:dyDescent="0.3">
      <c r="A820" t="s">
        <v>3874</v>
      </c>
      <c r="B820" t="s">
        <v>3875</v>
      </c>
      <c r="C820" s="1" t="str">
        <f t="shared" si="132"/>
        <v>21:0401</v>
      </c>
      <c r="D820" s="1" t="str">
        <f t="shared" si="139"/>
        <v>21:0134</v>
      </c>
      <c r="E820" t="s">
        <v>3876</v>
      </c>
      <c r="F820" t="s">
        <v>3877</v>
      </c>
      <c r="H820">
        <v>57.380352500000001</v>
      </c>
      <c r="I820">
        <v>-109.6066342</v>
      </c>
      <c r="J820" s="1" t="str">
        <f t="shared" si="140"/>
        <v>NGR lake sediment grab sample</v>
      </c>
      <c r="K820" s="1" t="str">
        <f t="shared" si="141"/>
        <v>&lt;177 micron (NGR)</v>
      </c>
      <c r="L820">
        <v>43</v>
      </c>
      <c r="M820" t="s">
        <v>91</v>
      </c>
      <c r="N820">
        <v>819</v>
      </c>
      <c r="O820" t="s">
        <v>171</v>
      </c>
      <c r="P820" t="s">
        <v>33</v>
      </c>
      <c r="Q820" t="s">
        <v>33</v>
      </c>
      <c r="R820" t="s">
        <v>73</v>
      </c>
      <c r="S820" t="s">
        <v>73</v>
      </c>
      <c r="T820" t="s">
        <v>36</v>
      </c>
      <c r="U820" t="s">
        <v>1722</v>
      </c>
      <c r="V820" t="s">
        <v>221</v>
      </c>
      <c r="W820" t="s">
        <v>39</v>
      </c>
      <c r="X820" t="s">
        <v>33</v>
      </c>
      <c r="Y820" t="s">
        <v>122</v>
      </c>
      <c r="Z820" t="s">
        <v>2290</v>
      </c>
    </row>
    <row r="821" spans="1:26" x14ac:dyDescent="0.3">
      <c r="A821" t="s">
        <v>3878</v>
      </c>
      <c r="B821" t="s">
        <v>3879</v>
      </c>
      <c r="C821" s="1" t="str">
        <f t="shared" si="132"/>
        <v>21:0401</v>
      </c>
      <c r="D821" s="1" t="str">
        <f t="shared" si="139"/>
        <v>21:0134</v>
      </c>
      <c r="E821" t="s">
        <v>3880</v>
      </c>
      <c r="F821" t="s">
        <v>3881</v>
      </c>
      <c r="H821">
        <v>57.389587499999998</v>
      </c>
      <c r="I821">
        <v>-109.5792639</v>
      </c>
      <c r="J821" s="1" t="str">
        <f t="shared" si="140"/>
        <v>NGR lake sediment grab sample</v>
      </c>
      <c r="K821" s="1" t="str">
        <f t="shared" si="141"/>
        <v>&lt;177 micron (NGR)</v>
      </c>
      <c r="L821">
        <v>43</v>
      </c>
      <c r="M821" t="s">
        <v>100</v>
      </c>
      <c r="N821">
        <v>820</v>
      </c>
      <c r="O821" t="s">
        <v>171</v>
      </c>
      <c r="P821" t="s">
        <v>33</v>
      </c>
      <c r="Q821" t="s">
        <v>49</v>
      </c>
      <c r="R821" t="s">
        <v>72</v>
      </c>
      <c r="S821" t="s">
        <v>73</v>
      </c>
      <c r="T821" t="s">
        <v>36</v>
      </c>
      <c r="U821" t="s">
        <v>149</v>
      </c>
      <c r="V821" t="s">
        <v>75</v>
      </c>
      <c r="W821" t="s">
        <v>39</v>
      </c>
      <c r="X821" t="s">
        <v>33</v>
      </c>
      <c r="Y821" t="s">
        <v>122</v>
      </c>
      <c r="Z821" t="s">
        <v>2715</v>
      </c>
    </row>
    <row r="822" spans="1:26" x14ac:dyDescent="0.3">
      <c r="A822" t="s">
        <v>3882</v>
      </c>
      <c r="B822" t="s">
        <v>3883</v>
      </c>
      <c r="C822" s="1" t="str">
        <f t="shared" si="132"/>
        <v>21:0401</v>
      </c>
      <c r="D822" s="1" t="str">
        <f t="shared" si="139"/>
        <v>21:0134</v>
      </c>
      <c r="E822" t="s">
        <v>3884</v>
      </c>
      <c r="F822" t="s">
        <v>3885</v>
      </c>
      <c r="H822">
        <v>57.375411</v>
      </c>
      <c r="I822">
        <v>-109.53229589999999</v>
      </c>
      <c r="J822" s="1" t="str">
        <f t="shared" si="140"/>
        <v>NGR lake sediment grab sample</v>
      </c>
      <c r="K822" s="1" t="str">
        <f t="shared" si="141"/>
        <v>&lt;177 micron (NGR)</v>
      </c>
      <c r="L822">
        <v>43</v>
      </c>
      <c r="M822" t="s">
        <v>109</v>
      </c>
      <c r="N822">
        <v>821</v>
      </c>
      <c r="O822" t="s">
        <v>152</v>
      </c>
      <c r="P822" t="s">
        <v>50</v>
      </c>
      <c r="Q822" t="s">
        <v>158</v>
      </c>
      <c r="R822" t="s">
        <v>48</v>
      </c>
      <c r="S822" t="s">
        <v>73</v>
      </c>
      <c r="T822" t="s">
        <v>36</v>
      </c>
      <c r="U822" t="s">
        <v>919</v>
      </c>
      <c r="V822" t="s">
        <v>325</v>
      </c>
      <c r="W822" t="s">
        <v>49</v>
      </c>
      <c r="X822" t="s">
        <v>33</v>
      </c>
      <c r="Y822" t="s">
        <v>326</v>
      </c>
      <c r="Z822" t="s">
        <v>445</v>
      </c>
    </row>
    <row r="823" spans="1:26" x14ac:dyDescent="0.3">
      <c r="A823" t="s">
        <v>3886</v>
      </c>
      <c r="B823" t="s">
        <v>3887</v>
      </c>
      <c r="C823" s="1" t="str">
        <f t="shared" si="132"/>
        <v>21:0401</v>
      </c>
      <c r="D823" s="1" t="str">
        <f t="shared" si="139"/>
        <v>21:0134</v>
      </c>
      <c r="E823" t="s">
        <v>3888</v>
      </c>
      <c r="F823" t="s">
        <v>3889</v>
      </c>
      <c r="H823">
        <v>57.375998299999999</v>
      </c>
      <c r="I823">
        <v>-109.4655283</v>
      </c>
      <c r="J823" s="1" t="str">
        <f t="shared" si="140"/>
        <v>NGR lake sediment grab sample</v>
      </c>
      <c r="K823" s="1" t="str">
        <f t="shared" si="141"/>
        <v>&lt;177 micron (NGR)</v>
      </c>
      <c r="L823">
        <v>43</v>
      </c>
      <c r="M823" t="s">
        <v>118</v>
      </c>
      <c r="N823">
        <v>822</v>
      </c>
      <c r="O823" t="s">
        <v>929</v>
      </c>
      <c r="P823" t="s">
        <v>72</v>
      </c>
      <c r="Q823" t="s">
        <v>33</v>
      </c>
      <c r="R823" t="s">
        <v>62</v>
      </c>
      <c r="S823" t="s">
        <v>73</v>
      </c>
      <c r="T823" t="s">
        <v>36</v>
      </c>
      <c r="U823" t="s">
        <v>687</v>
      </c>
      <c r="V823" t="s">
        <v>3890</v>
      </c>
      <c r="W823" t="s">
        <v>35</v>
      </c>
      <c r="X823" t="s">
        <v>33</v>
      </c>
      <c r="Y823" t="s">
        <v>149</v>
      </c>
      <c r="Z823" t="s">
        <v>110</v>
      </c>
    </row>
    <row r="824" spans="1:26" x14ac:dyDescent="0.3">
      <c r="A824" t="s">
        <v>3891</v>
      </c>
      <c r="B824" t="s">
        <v>3892</v>
      </c>
      <c r="C824" s="1" t="str">
        <f t="shared" si="132"/>
        <v>21:0401</v>
      </c>
      <c r="D824" s="1" t="str">
        <f t="shared" si="139"/>
        <v>21:0134</v>
      </c>
      <c r="E824" t="s">
        <v>3893</v>
      </c>
      <c r="F824" t="s">
        <v>3894</v>
      </c>
      <c r="H824">
        <v>57.350956199999999</v>
      </c>
      <c r="I824">
        <v>-109.4324842</v>
      </c>
      <c r="J824" s="1" t="str">
        <f t="shared" si="140"/>
        <v>NGR lake sediment grab sample</v>
      </c>
      <c r="K824" s="1" t="str">
        <f t="shared" si="141"/>
        <v>&lt;177 micron (NGR)</v>
      </c>
      <c r="L824">
        <v>43</v>
      </c>
      <c r="M824" t="s">
        <v>128</v>
      </c>
      <c r="N824">
        <v>823</v>
      </c>
      <c r="O824" t="s">
        <v>83</v>
      </c>
      <c r="P824" t="s">
        <v>49</v>
      </c>
      <c r="Q824" t="s">
        <v>33</v>
      </c>
      <c r="R824" t="s">
        <v>240</v>
      </c>
      <c r="S824" t="s">
        <v>180</v>
      </c>
      <c r="T824" t="s">
        <v>36</v>
      </c>
      <c r="U824" t="s">
        <v>102</v>
      </c>
      <c r="V824" t="s">
        <v>32</v>
      </c>
      <c r="W824" t="s">
        <v>39</v>
      </c>
      <c r="X824" t="s">
        <v>33</v>
      </c>
      <c r="Y824" t="s">
        <v>53</v>
      </c>
      <c r="Z824" t="s">
        <v>929</v>
      </c>
    </row>
    <row r="825" spans="1:26" x14ac:dyDescent="0.3">
      <c r="A825" t="s">
        <v>3895</v>
      </c>
      <c r="B825" t="s">
        <v>3896</v>
      </c>
      <c r="C825" s="1" t="str">
        <f t="shared" si="132"/>
        <v>21:0401</v>
      </c>
      <c r="D825" s="1" t="str">
        <f t="shared" si="139"/>
        <v>21:0134</v>
      </c>
      <c r="E825" t="s">
        <v>3897</v>
      </c>
      <c r="F825" t="s">
        <v>3898</v>
      </c>
      <c r="H825">
        <v>57.338424099999997</v>
      </c>
      <c r="I825">
        <v>-109.32187690000001</v>
      </c>
      <c r="J825" s="1" t="str">
        <f t="shared" si="140"/>
        <v>NGR lake sediment grab sample</v>
      </c>
      <c r="K825" s="1" t="str">
        <f t="shared" si="141"/>
        <v>&lt;177 micron (NGR)</v>
      </c>
      <c r="L825">
        <v>43</v>
      </c>
      <c r="M825" t="s">
        <v>138</v>
      </c>
      <c r="N825">
        <v>824</v>
      </c>
      <c r="O825" t="s">
        <v>247</v>
      </c>
      <c r="P825" t="s">
        <v>72</v>
      </c>
      <c r="Q825" t="s">
        <v>33</v>
      </c>
      <c r="R825" t="s">
        <v>122</v>
      </c>
      <c r="S825" t="s">
        <v>140</v>
      </c>
      <c r="T825" t="s">
        <v>36</v>
      </c>
      <c r="U825" t="s">
        <v>1581</v>
      </c>
      <c r="V825" t="s">
        <v>210</v>
      </c>
      <c r="W825" t="s">
        <v>49</v>
      </c>
      <c r="X825" t="s">
        <v>33</v>
      </c>
      <c r="Y825" t="s">
        <v>53</v>
      </c>
      <c r="Z825" t="s">
        <v>281</v>
      </c>
    </row>
    <row r="826" spans="1:26" x14ac:dyDescent="0.3">
      <c r="A826" t="s">
        <v>3899</v>
      </c>
      <c r="B826" t="s">
        <v>3900</v>
      </c>
      <c r="C826" s="1" t="str">
        <f t="shared" si="132"/>
        <v>21:0401</v>
      </c>
      <c r="D826" s="1" t="str">
        <f t="shared" si="139"/>
        <v>21:0134</v>
      </c>
      <c r="E826" t="s">
        <v>3901</v>
      </c>
      <c r="F826" t="s">
        <v>3902</v>
      </c>
      <c r="H826">
        <v>57.316162599999998</v>
      </c>
      <c r="I826">
        <v>-109.26903900000001</v>
      </c>
      <c r="J826" s="1" t="str">
        <f t="shared" si="140"/>
        <v>NGR lake sediment grab sample</v>
      </c>
      <c r="K826" s="1" t="str">
        <f t="shared" si="141"/>
        <v>&lt;177 micron (NGR)</v>
      </c>
      <c r="L826">
        <v>43</v>
      </c>
      <c r="M826" t="s">
        <v>170</v>
      </c>
      <c r="N826">
        <v>825</v>
      </c>
      <c r="O826" t="s">
        <v>549</v>
      </c>
      <c r="P826" t="s">
        <v>49</v>
      </c>
      <c r="Q826" t="s">
        <v>33</v>
      </c>
      <c r="R826" t="s">
        <v>50</v>
      </c>
      <c r="S826" t="s">
        <v>49</v>
      </c>
      <c r="T826" t="s">
        <v>36</v>
      </c>
      <c r="U826" t="s">
        <v>2156</v>
      </c>
      <c r="V826" t="s">
        <v>240</v>
      </c>
      <c r="W826" t="s">
        <v>39</v>
      </c>
      <c r="X826" t="s">
        <v>33</v>
      </c>
      <c r="Y826" t="s">
        <v>122</v>
      </c>
      <c r="Z826" t="s">
        <v>194</v>
      </c>
    </row>
    <row r="827" spans="1:26" x14ac:dyDescent="0.3">
      <c r="A827" t="s">
        <v>3903</v>
      </c>
      <c r="B827" t="s">
        <v>3904</v>
      </c>
      <c r="C827" s="1" t="str">
        <f t="shared" si="132"/>
        <v>21:0401</v>
      </c>
      <c r="D827" s="1" t="str">
        <f t="shared" si="139"/>
        <v>21:0134</v>
      </c>
      <c r="E827" t="s">
        <v>3905</v>
      </c>
      <c r="F827" t="s">
        <v>3906</v>
      </c>
      <c r="H827">
        <v>57.345137399999999</v>
      </c>
      <c r="I827">
        <v>-109.06791010000001</v>
      </c>
      <c r="J827" s="1" t="str">
        <f t="shared" si="140"/>
        <v>NGR lake sediment grab sample</v>
      </c>
      <c r="K827" s="1" t="str">
        <f t="shared" si="141"/>
        <v>&lt;177 micron (NGR)</v>
      </c>
      <c r="L827">
        <v>43</v>
      </c>
      <c r="M827" t="s">
        <v>179</v>
      </c>
      <c r="N827">
        <v>826</v>
      </c>
      <c r="O827" t="s">
        <v>586</v>
      </c>
      <c r="P827" t="s">
        <v>48</v>
      </c>
      <c r="Q827" t="s">
        <v>33</v>
      </c>
      <c r="R827" t="s">
        <v>248</v>
      </c>
      <c r="S827" t="s">
        <v>1494</v>
      </c>
      <c r="T827" t="s">
        <v>36</v>
      </c>
      <c r="U827" t="s">
        <v>3907</v>
      </c>
      <c r="V827" t="s">
        <v>530</v>
      </c>
      <c r="W827" t="s">
        <v>39</v>
      </c>
      <c r="X827" t="s">
        <v>73</v>
      </c>
      <c r="Y827" t="s">
        <v>248</v>
      </c>
      <c r="Z827" t="s">
        <v>470</v>
      </c>
    </row>
    <row r="828" spans="1:26" x14ac:dyDescent="0.3">
      <c r="A828" t="s">
        <v>3908</v>
      </c>
      <c r="B828" t="s">
        <v>3909</v>
      </c>
      <c r="C828" s="1" t="str">
        <f t="shared" si="132"/>
        <v>21:0401</v>
      </c>
      <c r="D828" s="1" t="str">
        <f t="shared" si="139"/>
        <v>21:0134</v>
      </c>
      <c r="E828" t="s">
        <v>3910</v>
      </c>
      <c r="F828" t="s">
        <v>3911</v>
      </c>
      <c r="H828">
        <v>57.310111800000001</v>
      </c>
      <c r="I828">
        <v>-109.167976</v>
      </c>
      <c r="J828" s="1" t="str">
        <f t="shared" si="140"/>
        <v>NGR lake sediment grab sample</v>
      </c>
      <c r="K828" s="1" t="str">
        <f t="shared" si="141"/>
        <v>&lt;177 micron (NGR)</v>
      </c>
      <c r="L828">
        <v>43</v>
      </c>
      <c r="M828" t="s">
        <v>188</v>
      </c>
      <c r="N828">
        <v>827</v>
      </c>
      <c r="O828" t="s">
        <v>266</v>
      </c>
      <c r="P828" t="s">
        <v>140</v>
      </c>
      <c r="Q828" t="s">
        <v>49</v>
      </c>
      <c r="R828" t="s">
        <v>50</v>
      </c>
      <c r="S828" t="s">
        <v>72</v>
      </c>
      <c r="T828" t="s">
        <v>36</v>
      </c>
      <c r="U828" t="s">
        <v>261</v>
      </c>
      <c r="V828" t="s">
        <v>75</v>
      </c>
      <c r="W828" t="s">
        <v>39</v>
      </c>
      <c r="X828" t="s">
        <v>33</v>
      </c>
      <c r="Y828" t="s">
        <v>53</v>
      </c>
      <c r="Z828" t="s">
        <v>2519</v>
      </c>
    </row>
    <row r="829" spans="1:26" x14ac:dyDescent="0.3">
      <c r="A829" t="s">
        <v>3912</v>
      </c>
      <c r="B829" t="s">
        <v>3913</v>
      </c>
      <c r="C829" s="1" t="str">
        <f t="shared" si="132"/>
        <v>21:0401</v>
      </c>
      <c r="D829" s="1" t="str">
        <f t="shared" si="139"/>
        <v>21:0134</v>
      </c>
      <c r="E829" t="s">
        <v>3914</v>
      </c>
      <c r="F829" t="s">
        <v>3915</v>
      </c>
      <c r="H829">
        <v>57.302657000000004</v>
      </c>
      <c r="I829">
        <v>-109.23725399999999</v>
      </c>
      <c r="J829" s="1" t="str">
        <f t="shared" si="140"/>
        <v>NGR lake sediment grab sample</v>
      </c>
      <c r="K829" s="1" t="str">
        <f t="shared" si="141"/>
        <v>&lt;177 micron (NGR)</v>
      </c>
      <c r="L829">
        <v>43</v>
      </c>
      <c r="M829" t="s">
        <v>209</v>
      </c>
      <c r="N829">
        <v>828</v>
      </c>
      <c r="O829" t="s">
        <v>171</v>
      </c>
      <c r="P829" t="s">
        <v>72</v>
      </c>
      <c r="Q829" t="s">
        <v>33</v>
      </c>
      <c r="R829" t="s">
        <v>50</v>
      </c>
      <c r="S829" t="s">
        <v>49</v>
      </c>
      <c r="T829" t="s">
        <v>36</v>
      </c>
      <c r="U829" t="s">
        <v>3916</v>
      </c>
      <c r="V829" t="s">
        <v>173</v>
      </c>
      <c r="W829" t="s">
        <v>39</v>
      </c>
      <c r="X829" t="s">
        <v>33</v>
      </c>
      <c r="Y829" t="s">
        <v>48</v>
      </c>
      <c r="Z829" t="s">
        <v>219</v>
      </c>
    </row>
    <row r="830" spans="1:26" x14ac:dyDescent="0.3">
      <c r="A830" t="s">
        <v>3917</v>
      </c>
      <c r="B830" t="s">
        <v>3918</v>
      </c>
      <c r="C830" s="1" t="str">
        <f t="shared" si="132"/>
        <v>21:0401</v>
      </c>
      <c r="D830" s="1" t="str">
        <f t="shared" si="139"/>
        <v>21:0134</v>
      </c>
      <c r="E830" t="s">
        <v>3919</v>
      </c>
      <c r="F830" t="s">
        <v>3920</v>
      </c>
      <c r="H830">
        <v>57.294658800000001</v>
      </c>
      <c r="I830">
        <v>-109.3056651</v>
      </c>
      <c r="J830" s="1" t="str">
        <f t="shared" si="140"/>
        <v>NGR lake sediment grab sample</v>
      </c>
      <c r="K830" s="1" t="str">
        <f t="shared" si="141"/>
        <v>&lt;177 micron (NGR)</v>
      </c>
      <c r="L830">
        <v>43</v>
      </c>
      <c r="M830" t="s">
        <v>218</v>
      </c>
      <c r="N830">
        <v>829</v>
      </c>
      <c r="O830" t="s">
        <v>71</v>
      </c>
      <c r="P830" t="s">
        <v>49</v>
      </c>
      <c r="Q830" t="s">
        <v>33</v>
      </c>
      <c r="R830" t="s">
        <v>122</v>
      </c>
      <c r="S830" t="s">
        <v>50</v>
      </c>
      <c r="T830" t="s">
        <v>36</v>
      </c>
      <c r="U830" t="s">
        <v>542</v>
      </c>
      <c r="V830" t="s">
        <v>32</v>
      </c>
      <c r="W830" t="s">
        <v>173</v>
      </c>
      <c r="X830" t="s">
        <v>33</v>
      </c>
      <c r="Y830" t="s">
        <v>53</v>
      </c>
      <c r="Z830" t="s">
        <v>1717</v>
      </c>
    </row>
    <row r="831" spans="1:26" x14ac:dyDescent="0.3">
      <c r="A831" t="s">
        <v>3921</v>
      </c>
      <c r="B831" t="s">
        <v>3922</v>
      </c>
      <c r="C831" s="1" t="str">
        <f t="shared" si="132"/>
        <v>21:0401</v>
      </c>
      <c r="D831" s="1" t="str">
        <f t="shared" si="139"/>
        <v>21:0134</v>
      </c>
      <c r="E831" t="s">
        <v>3923</v>
      </c>
      <c r="F831" t="s">
        <v>3924</v>
      </c>
      <c r="H831">
        <v>57.324448799999999</v>
      </c>
      <c r="I831">
        <v>-109.54349689999999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44</v>
      </c>
      <c r="M831" t="s">
        <v>30</v>
      </c>
      <c r="N831">
        <v>830</v>
      </c>
      <c r="O831" t="s">
        <v>47</v>
      </c>
      <c r="P831" t="s">
        <v>72</v>
      </c>
      <c r="Q831" t="s">
        <v>33</v>
      </c>
      <c r="R831" t="s">
        <v>180</v>
      </c>
      <c r="S831" t="s">
        <v>140</v>
      </c>
      <c r="T831" t="s">
        <v>36</v>
      </c>
      <c r="U831" t="s">
        <v>309</v>
      </c>
      <c r="V831" t="s">
        <v>3890</v>
      </c>
      <c r="W831" t="s">
        <v>35</v>
      </c>
      <c r="X831" t="s">
        <v>49</v>
      </c>
      <c r="Y831" t="s">
        <v>53</v>
      </c>
      <c r="Z831" t="s">
        <v>2290</v>
      </c>
    </row>
    <row r="832" spans="1:26" x14ac:dyDescent="0.3">
      <c r="A832" t="s">
        <v>3925</v>
      </c>
      <c r="B832" t="s">
        <v>3926</v>
      </c>
      <c r="C832" s="1" t="str">
        <f t="shared" si="132"/>
        <v>21:0401</v>
      </c>
      <c r="D832" s="1" t="str">
        <f t="shared" si="139"/>
        <v>21:0134</v>
      </c>
      <c r="E832" t="s">
        <v>3927</v>
      </c>
      <c r="F832" t="s">
        <v>3928</v>
      </c>
      <c r="H832">
        <v>57.2797798</v>
      </c>
      <c r="I832">
        <v>-109.33110069999999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44</v>
      </c>
      <c r="M832" t="s">
        <v>46</v>
      </c>
      <c r="N832">
        <v>831</v>
      </c>
      <c r="O832" t="s">
        <v>286</v>
      </c>
      <c r="P832" t="s">
        <v>72</v>
      </c>
      <c r="Q832" t="s">
        <v>33</v>
      </c>
      <c r="R832" t="s">
        <v>73</v>
      </c>
      <c r="S832" t="s">
        <v>49</v>
      </c>
      <c r="T832" t="s">
        <v>36</v>
      </c>
      <c r="U832" t="s">
        <v>1722</v>
      </c>
      <c r="V832" t="s">
        <v>797</v>
      </c>
      <c r="W832" t="s">
        <v>39</v>
      </c>
      <c r="X832" t="s">
        <v>33</v>
      </c>
      <c r="Y832" t="s">
        <v>48</v>
      </c>
      <c r="Z832" t="s">
        <v>531</v>
      </c>
    </row>
    <row r="833" spans="1:26" x14ac:dyDescent="0.3">
      <c r="A833" t="s">
        <v>3929</v>
      </c>
      <c r="B833" t="s">
        <v>3930</v>
      </c>
      <c r="C833" s="1" t="str">
        <f t="shared" si="132"/>
        <v>21:0401</v>
      </c>
      <c r="D833" s="1" t="str">
        <f t="shared" si="139"/>
        <v>21:0134</v>
      </c>
      <c r="E833" t="s">
        <v>3931</v>
      </c>
      <c r="F833" t="s">
        <v>3932</v>
      </c>
      <c r="H833">
        <v>57.289497599999997</v>
      </c>
      <c r="I833">
        <v>-109.36087740000001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44</v>
      </c>
      <c r="M833" t="s">
        <v>59</v>
      </c>
      <c r="N833">
        <v>832</v>
      </c>
      <c r="O833" t="s">
        <v>559</v>
      </c>
      <c r="P833" t="s">
        <v>72</v>
      </c>
      <c r="Q833" t="s">
        <v>33</v>
      </c>
      <c r="R833" t="s">
        <v>72</v>
      </c>
      <c r="S833" t="s">
        <v>73</v>
      </c>
      <c r="T833" t="s">
        <v>36</v>
      </c>
      <c r="U833" t="s">
        <v>418</v>
      </c>
      <c r="V833" t="s">
        <v>773</v>
      </c>
      <c r="W833" t="s">
        <v>173</v>
      </c>
      <c r="X833" t="s">
        <v>33</v>
      </c>
      <c r="Y833" t="s">
        <v>53</v>
      </c>
      <c r="Z833" t="s">
        <v>3933</v>
      </c>
    </row>
    <row r="834" spans="1:26" x14ac:dyDescent="0.3">
      <c r="A834" t="s">
        <v>3934</v>
      </c>
      <c r="B834" t="s">
        <v>3935</v>
      </c>
      <c r="C834" s="1" t="str">
        <f t="shared" ref="C834:C897" si="142">HYPERLINK("http://geochem.nrcan.gc.ca/cdogs/content/bdl/bdl210401_e.htm", "21:0401")</f>
        <v>21:0401</v>
      </c>
      <c r="D834" s="1" t="str">
        <f t="shared" si="139"/>
        <v>21:0134</v>
      </c>
      <c r="E834" t="s">
        <v>3936</v>
      </c>
      <c r="F834" t="s">
        <v>3937</v>
      </c>
      <c r="H834">
        <v>57.3192138</v>
      </c>
      <c r="I834">
        <v>-109.3737031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44</v>
      </c>
      <c r="M834" t="s">
        <v>70</v>
      </c>
      <c r="N834">
        <v>833</v>
      </c>
      <c r="O834" t="s">
        <v>239</v>
      </c>
      <c r="P834" t="s">
        <v>72</v>
      </c>
      <c r="Q834" t="s">
        <v>49</v>
      </c>
      <c r="R834" t="s">
        <v>48</v>
      </c>
      <c r="S834" t="s">
        <v>35</v>
      </c>
      <c r="T834" t="s">
        <v>36</v>
      </c>
      <c r="U834" t="s">
        <v>1052</v>
      </c>
      <c r="V834" t="s">
        <v>1540</v>
      </c>
      <c r="W834" t="s">
        <v>39</v>
      </c>
      <c r="X834" t="s">
        <v>33</v>
      </c>
      <c r="Y834" t="s">
        <v>248</v>
      </c>
      <c r="Z834" t="s">
        <v>1287</v>
      </c>
    </row>
    <row r="835" spans="1:26" x14ac:dyDescent="0.3">
      <c r="A835" t="s">
        <v>3938</v>
      </c>
      <c r="B835" t="s">
        <v>3939</v>
      </c>
      <c r="C835" s="1" t="str">
        <f t="shared" si="142"/>
        <v>21:0401</v>
      </c>
      <c r="D835" s="1" t="str">
        <f t="shared" si="139"/>
        <v>21:0134</v>
      </c>
      <c r="E835" t="s">
        <v>3940</v>
      </c>
      <c r="F835" t="s">
        <v>3941</v>
      </c>
      <c r="H835">
        <v>57.349063200000003</v>
      </c>
      <c r="I835">
        <v>-109.5035154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44</v>
      </c>
      <c r="M835" t="s">
        <v>82</v>
      </c>
      <c r="N835">
        <v>834</v>
      </c>
      <c r="O835" t="s">
        <v>34</v>
      </c>
      <c r="P835" t="s">
        <v>33</v>
      </c>
      <c r="Q835" t="s">
        <v>33</v>
      </c>
      <c r="R835" t="s">
        <v>33</v>
      </c>
      <c r="S835" t="s">
        <v>33</v>
      </c>
      <c r="T835" t="s">
        <v>36</v>
      </c>
      <c r="U835" t="s">
        <v>1936</v>
      </c>
      <c r="V835" t="s">
        <v>3450</v>
      </c>
      <c r="W835" t="s">
        <v>39</v>
      </c>
      <c r="X835" t="s">
        <v>33</v>
      </c>
      <c r="Y835" t="s">
        <v>48</v>
      </c>
      <c r="Z835" t="s">
        <v>35</v>
      </c>
    </row>
    <row r="836" spans="1:26" x14ac:dyDescent="0.3">
      <c r="A836" t="s">
        <v>3942</v>
      </c>
      <c r="B836" t="s">
        <v>3943</v>
      </c>
      <c r="C836" s="1" t="str">
        <f t="shared" si="142"/>
        <v>21:0401</v>
      </c>
      <c r="D836" s="1" t="str">
        <f t="shared" si="139"/>
        <v>21:0134</v>
      </c>
      <c r="E836" t="s">
        <v>3944</v>
      </c>
      <c r="F836" t="s">
        <v>3945</v>
      </c>
      <c r="H836">
        <v>57.339064899999997</v>
      </c>
      <c r="I836">
        <v>-109.5264358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44</v>
      </c>
      <c r="M836" t="s">
        <v>148</v>
      </c>
      <c r="N836">
        <v>835</v>
      </c>
      <c r="O836" t="s">
        <v>522</v>
      </c>
      <c r="P836" t="s">
        <v>140</v>
      </c>
      <c r="Q836" t="s">
        <v>33</v>
      </c>
      <c r="R836" t="s">
        <v>35</v>
      </c>
      <c r="S836" t="s">
        <v>72</v>
      </c>
      <c r="T836" t="s">
        <v>36</v>
      </c>
      <c r="U836" t="s">
        <v>345</v>
      </c>
      <c r="V836" t="s">
        <v>951</v>
      </c>
      <c r="W836" t="s">
        <v>39</v>
      </c>
      <c r="X836" t="s">
        <v>33</v>
      </c>
      <c r="Y836" t="s">
        <v>48</v>
      </c>
      <c r="Z836" t="s">
        <v>3946</v>
      </c>
    </row>
    <row r="837" spans="1:26" x14ac:dyDescent="0.3">
      <c r="A837" t="s">
        <v>3947</v>
      </c>
      <c r="B837" t="s">
        <v>3948</v>
      </c>
      <c r="C837" s="1" t="str">
        <f t="shared" si="142"/>
        <v>21:0401</v>
      </c>
      <c r="D837" s="1" t="str">
        <f t="shared" si="139"/>
        <v>21:0134</v>
      </c>
      <c r="E837" t="s">
        <v>3923</v>
      </c>
      <c r="F837" t="s">
        <v>3949</v>
      </c>
      <c r="H837">
        <v>57.324448799999999</v>
      </c>
      <c r="I837">
        <v>-109.54349689999999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44</v>
      </c>
      <c r="M837" t="s">
        <v>157</v>
      </c>
      <c r="N837">
        <v>836</v>
      </c>
      <c r="O837" t="s">
        <v>47</v>
      </c>
      <c r="P837" t="s">
        <v>72</v>
      </c>
      <c r="Q837" t="s">
        <v>33</v>
      </c>
      <c r="R837" t="s">
        <v>140</v>
      </c>
      <c r="S837" t="s">
        <v>62</v>
      </c>
      <c r="T837" t="s">
        <v>36</v>
      </c>
      <c r="U837" t="s">
        <v>309</v>
      </c>
      <c r="V837" t="s">
        <v>3890</v>
      </c>
      <c r="W837" t="s">
        <v>50</v>
      </c>
      <c r="X837" t="s">
        <v>49</v>
      </c>
      <c r="Y837" t="s">
        <v>48</v>
      </c>
      <c r="Z837" t="s">
        <v>2858</v>
      </c>
    </row>
    <row r="838" spans="1:26" x14ac:dyDescent="0.3">
      <c r="A838" t="s">
        <v>3950</v>
      </c>
      <c r="B838" t="s">
        <v>3951</v>
      </c>
      <c r="C838" s="1" t="str">
        <f t="shared" si="142"/>
        <v>21:0401</v>
      </c>
      <c r="D838" s="1" t="str">
        <f t="shared" si="139"/>
        <v>21:0134</v>
      </c>
      <c r="E838" t="s">
        <v>3923</v>
      </c>
      <c r="F838" t="s">
        <v>3952</v>
      </c>
      <c r="H838">
        <v>57.324448799999999</v>
      </c>
      <c r="I838">
        <v>-109.54349689999999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44</v>
      </c>
      <c r="M838" t="s">
        <v>164</v>
      </c>
      <c r="N838">
        <v>837</v>
      </c>
      <c r="O838" t="s">
        <v>110</v>
      </c>
      <c r="P838" t="s">
        <v>72</v>
      </c>
      <c r="Q838" t="s">
        <v>33</v>
      </c>
      <c r="R838" t="s">
        <v>180</v>
      </c>
      <c r="S838" t="s">
        <v>140</v>
      </c>
      <c r="T838" t="s">
        <v>36</v>
      </c>
      <c r="U838" t="s">
        <v>2843</v>
      </c>
      <c r="V838" t="s">
        <v>3890</v>
      </c>
      <c r="W838" t="s">
        <v>35</v>
      </c>
      <c r="X838" t="s">
        <v>33</v>
      </c>
      <c r="Y838" t="s">
        <v>48</v>
      </c>
      <c r="Z838" t="s">
        <v>568</v>
      </c>
    </row>
    <row r="839" spans="1:26" x14ac:dyDescent="0.3">
      <c r="A839" t="s">
        <v>3953</v>
      </c>
      <c r="B839" t="s">
        <v>3954</v>
      </c>
      <c r="C839" s="1" t="str">
        <f t="shared" si="142"/>
        <v>21:0401</v>
      </c>
      <c r="D839" s="1" t="str">
        <f t="shared" si="139"/>
        <v>21:0134</v>
      </c>
      <c r="E839" t="s">
        <v>3955</v>
      </c>
      <c r="F839" t="s">
        <v>3956</v>
      </c>
      <c r="H839">
        <v>57.334740199999999</v>
      </c>
      <c r="I839">
        <v>-109.6662414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44</v>
      </c>
      <c r="M839" t="s">
        <v>91</v>
      </c>
      <c r="N839">
        <v>838</v>
      </c>
      <c r="O839" t="s">
        <v>318</v>
      </c>
      <c r="P839" t="s">
        <v>49</v>
      </c>
      <c r="Q839" t="s">
        <v>49</v>
      </c>
      <c r="R839" t="s">
        <v>33</v>
      </c>
      <c r="S839" t="s">
        <v>33</v>
      </c>
      <c r="T839" t="s">
        <v>36</v>
      </c>
      <c r="U839" t="s">
        <v>149</v>
      </c>
      <c r="V839" t="s">
        <v>287</v>
      </c>
      <c r="W839" t="s">
        <v>173</v>
      </c>
      <c r="X839" t="s">
        <v>33</v>
      </c>
      <c r="Y839" t="s">
        <v>122</v>
      </c>
      <c r="Z839" t="s">
        <v>3161</v>
      </c>
    </row>
    <row r="840" spans="1:26" x14ac:dyDescent="0.3">
      <c r="A840" t="s">
        <v>3957</v>
      </c>
      <c r="B840" t="s">
        <v>3958</v>
      </c>
      <c r="C840" s="1" t="str">
        <f t="shared" si="142"/>
        <v>21:0401</v>
      </c>
      <c r="D840" s="1" t="str">
        <f t="shared" si="139"/>
        <v>21:0134</v>
      </c>
      <c r="E840" t="s">
        <v>3959</v>
      </c>
      <c r="F840" t="s">
        <v>3960</v>
      </c>
      <c r="H840">
        <v>57.338512899999998</v>
      </c>
      <c r="I840">
        <v>-109.73131619999999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44</v>
      </c>
      <c r="M840" t="s">
        <v>100</v>
      </c>
      <c r="N840">
        <v>839</v>
      </c>
      <c r="O840" t="s">
        <v>152</v>
      </c>
      <c r="P840" t="s">
        <v>49</v>
      </c>
      <c r="Q840" t="s">
        <v>49</v>
      </c>
      <c r="R840" t="s">
        <v>33</v>
      </c>
      <c r="S840" t="s">
        <v>33</v>
      </c>
      <c r="T840" t="s">
        <v>36</v>
      </c>
      <c r="U840" t="s">
        <v>40</v>
      </c>
      <c r="V840" t="s">
        <v>287</v>
      </c>
      <c r="W840" t="s">
        <v>39</v>
      </c>
      <c r="X840" t="s">
        <v>49</v>
      </c>
      <c r="Y840" t="s">
        <v>53</v>
      </c>
      <c r="Z840" t="s">
        <v>1635</v>
      </c>
    </row>
    <row r="841" spans="1:26" x14ac:dyDescent="0.3">
      <c r="A841" t="s">
        <v>3961</v>
      </c>
      <c r="B841" t="s">
        <v>3962</v>
      </c>
      <c r="C841" s="1" t="str">
        <f t="shared" si="142"/>
        <v>21:0401</v>
      </c>
      <c r="D841" s="1" t="str">
        <f t="shared" si="139"/>
        <v>21:0134</v>
      </c>
      <c r="E841" t="s">
        <v>3963</v>
      </c>
      <c r="F841" t="s">
        <v>3964</v>
      </c>
      <c r="H841">
        <v>57.317548500000001</v>
      </c>
      <c r="I841">
        <v>-109.7577763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44</v>
      </c>
      <c r="M841" t="s">
        <v>109</v>
      </c>
      <c r="N841">
        <v>840</v>
      </c>
      <c r="O841" t="s">
        <v>110</v>
      </c>
      <c r="P841" t="s">
        <v>72</v>
      </c>
      <c r="Q841" t="s">
        <v>33</v>
      </c>
      <c r="R841" t="s">
        <v>73</v>
      </c>
      <c r="S841" t="s">
        <v>49</v>
      </c>
      <c r="T841" t="s">
        <v>36</v>
      </c>
      <c r="U841" t="s">
        <v>302</v>
      </c>
      <c r="V841" t="s">
        <v>52</v>
      </c>
      <c r="W841" t="s">
        <v>49</v>
      </c>
      <c r="X841" t="s">
        <v>33</v>
      </c>
      <c r="Y841" t="s">
        <v>53</v>
      </c>
      <c r="Z841" t="s">
        <v>1722</v>
      </c>
    </row>
    <row r="842" spans="1:26" x14ac:dyDescent="0.3">
      <c r="A842" t="s">
        <v>3965</v>
      </c>
      <c r="B842" t="s">
        <v>3966</v>
      </c>
      <c r="C842" s="1" t="str">
        <f t="shared" si="142"/>
        <v>21:0401</v>
      </c>
      <c r="D842" s="1" t="str">
        <f t="shared" si="139"/>
        <v>21:0134</v>
      </c>
      <c r="E842" t="s">
        <v>3967</v>
      </c>
      <c r="F842" t="s">
        <v>3968</v>
      </c>
      <c r="H842">
        <v>57.350186999999998</v>
      </c>
      <c r="I842">
        <v>-109.79569619999999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44</v>
      </c>
      <c r="M842" t="s">
        <v>118</v>
      </c>
      <c r="N842">
        <v>841</v>
      </c>
      <c r="O842" t="s">
        <v>663</v>
      </c>
      <c r="P842" t="s">
        <v>49</v>
      </c>
      <c r="Q842" t="s">
        <v>33</v>
      </c>
      <c r="R842" t="s">
        <v>33</v>
      </c>
      <c r="S842" t="s">
        <v>33</v>
      </c>
      <c r="T842" t="s">
        <v>36</v>
      </c>
      <c r="U842" t="s">
        <v>1059</v>
      </c>
      <c r="V842" t="s">
        <v>797</v>
      </c>
      <c r="W842" t="s">
        <v>39</v>
      </c>
      <c r="X842" t="s">
        <v>73</v>
      </c>
      <c r="Y842" t="s">
        <v>76</v>
      </c>
      <c r="Z842" t="s">
        <v>3969</v>
      </c>
    </row>
    <row r="843" spans="1:26" x14ac:dyDescent="0.3">
      <c r="A843" t="s">
        <v>3970</v>
      </c>
      <c r="B843" t="s">
        <v>3971</v>
      </c>
      <c r="C843" s="1" t="str">
        <f t="shared" si="142"/>
        <v>21:0401</v>
      </c>
      <c r="D843" s="1" t="str">
        <f t="shared" si="139"/>
        <v>21:0134</v>
      </c>
      <c r="E843" t="s">
        <v>3972</v>
      </c>
      <c r="F843" t="s">
        <v>3973</v>
      </c>
      <c r="H843">
        <v>57.346854999999998</v>
      </c>
      <c r="I843">
        <v>-109.86235929999999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44</v>
      </c>
      <c r="M843" t="s">
        <v>128</v>
      </c>
      <c r="N843">
        <v>842</v>
      </c>
      <c r="O843" t="s">
        <v>83</v>
      </c>
      <c r="P843" t="s">
        <v>34</v>
      </c>
      <c r="Q843" t="s">
        <v>33</v>
      </c>
      <c r="R843" t="s">
        <v>73</v>
      </c>
      <c r="S843" t="s">
        <v>33</v>
      </c>
      <c r="T843" t="s">
        <v>36</v>
      </c>
      <c r="U843" t="s">
        <v>130</v>
      </c>
      <c r="V843" t="s">
        <v>173</v>
      </c>
      <c r="W843" t="s">
        <v>39</v>
      </c>
      <c r="X843" t="s">
        <v>33</v>
      </c>
      <c r="Y843" t="s">
        <v>48</v>
      </c>
      <c r="Z843" t="s">
        <v>3066</v>
      </c>
    </row>
    <row r="844" spans="1:26" x14ac:dyDescent="0.3">
      <c r="A844" t="s">
        <v>3974</v>
      </c>
      <c r="B844" t="s">
        <v>3975</v>
      </c>
      <c r="C844" s="1" t="str">
        <f t="shared" si="142"/>
        <v>21:0401</v>
      </c>
      <c r="D844" s="1" t="str">
        <f t="shared" si="139"/>
        <v>21:0134</v>
      </c>
      <c r="E844" t="s">
        <v>3976</v>
      </c>
      <c r="F844" t="s">
        <v>3977</v>
      </c>
      <c r="H844">
        <v>57.332151400000001</v>
      </c>
      <c r="I844">
        <v>-109.89691569999999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44</v>
      </c>
      <c r="M844" t="s">
        <v>138</v>
      </c>
      <c r="N844">
        <v>843</v>
      </c>
      <c r="O844" t="s">
        <v>1165</v>
      </c>
      <c r="P844" t="s">
        <v>50</v>
      </c>
      <c r="Q844" t="s">
        <v>33</v>
      </c>
      <c r="R844" t="s">
        <v>72</v>
      </c>
      <c r="S844" t="s">
        <v>49</v>
      </c>
      <c r="T844" t="s">
        <v>36</v>
      </c>
      <c r="U844" t="s">
        <v>480</v>
      </c>
      <c r="V844" t="s">
        <v>808</v>
      </c>
      <c r="W844" t="s">
        <v>39</v>
      </c>
      <c r="X844" t="s">
        <v>49</v>
      </c>
      <c r="Y844" t="s">
        <v>53</v>
      </c>
      <c r="Z844" t="s">
        <v>3451</v>
      </c>
    </row>
    <row r="845" spans="1:26" x14ac:dyDescent="0.3">
      <c r="A845" t="s">
        <v>3978</v>
      </c>
      <c r="B845" t="s">
        <v>3979</v>
      </c>
      <c r="C845" s="1" t="str">
        <f t="shared" si="142"/>
        <v>21:0401</v>
      </c>
      <c r="D845" s="1" t="str">
        <f t="shared" si="139"/>
        <v>21:0134</v>
      </c>
      <c r="E845" t="s">
        <v>3980</v>
      </c>
      <c r="F845" t="s">
        <v>3981</v>
      </c>
      <c r="H845">
        <v>57.312835300000003</v>
      </c>
      <c r="I845">
        <v>-109.91952499999999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44</v>
      </c>
      <c r="M845" t="s">
        <v>170</v>
      </c>
      <c r="N845">
        <v>844</v>
      </c>
      <c r="O845" t="s">
        <v>522</v>
      </c>
      <c r="P845" t="s">
        <v>192</v>
      </c>
      <c r="Q845" t="s">
        <v>33</v>
      </c>
      <c r="R845" t="s">
        <v>73</v>
      </c>
      <c r="S845" t="s">
        <v>73</v>
      </c>
      <c r="T845" t="s">
        <v>36</v>
      </c>
      <c r="U845" t="s">
        <v>1206</v>
      </c>
      <c r="V845" t="s">
        <v>287</v>
      </c>
      <c r="W845" t="s">
        <v>39</v>
      </c>
      <c r="X845" t="s">
        <v>33</v>
      </c>
      <c r="Y845" t="s">
        <v>48</v>
      </c>
      <c r="Z845" t="s">
        <v>1837</v>
      </c>
    </row>
    <row r="846" spans="1:26" x14ac:dyDescent="0.3">
      <c r="A846" t="s">
        <v>3982</v>
      </c>
      <c r="B846" t="s">
        <v>3983</v>
      </c>
      <c r="C846" s="1" t="str">
        <f t="shared" si="142"/>
        <v>21:0401</v>
      </c>
      <c r="D846" s="1" t="str">
        <f t="shared" si="139"/>
        <v>21:0134</v>
      </c>
      <c r="E846" t="s">
        <v>3984</v>
      </c>
      <c r="F846" t="s">
        <v>3985</v>
      </c>
      <c r="H846">
        <v>57.299289600000002</v>
      </c>
      <c r="I846">
        <v>-109.95804269999999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44</v>
      </c>
      <c r="M846" t="s">
        <v>179</v>
      </c>
      <c r="N846">
        <v>845</v>
      </c>
      <c r="O846" t="s">
        <v>219</v>
      </c>
      <c r="P846" t="s">
        <v>50</v>
      </c>
      <c r="Q846" t="s">
        <v>33</v>
      </c>
      <c r="R846" t="s">
        <v>73</v>
      </c>
      <c r="S846" t="s">
        <v>33</v>
      </c>
      <c r="T846" t="s">
        <v>36</v>
      </c>
      <c r="U846" t="s">
        <v>74</v>
      </c>
      <c r="V846" t="s">
        <v>808</v>
      </c>
      <c r="W846" t="s">
        <v>39</v>
      </c>
      <c r="X846" t="s">
        <v>49</v>
      </c>
      <c r="Y846" t="s">
        <v>48</v>
      </c>
      <c r="Z846" t="s">
        <v>3986</v>
      </c>
    </row>
    <row r="847" spans="1:26" x14ac:dyDescent="0.3">
      <c r="A847" t="s">
        <v>3987</v>
      </c>
      <c r="B847" t="s">
        <v>3988</v>
      </c>
      <c r="C847" s="1" t="str">
        <f t="shared" si="142"/>
        <v>21:0401</v>
      </c>
      <c r="D847" s="1" t="str">
        <f>HYPERLINK("http://geochem.nrcan.gc.ca/cdogs/content/svy/svy_e.htm", "")</f>
        <v/>
      </c>
      <c r="G847" s="1" t="str">
        <f>HYPERLINK("http://geochem.nrcan.gc.ca/cdogs/content/cr_/cr_00033_e.htm", "33")</f>
        <v>33</v>
      </c>
      <c r="J847" t="s">
        <v>197</v>
      </c>
      <c r="K847" t="s">
        <v>198</v>
      </c>
      <c r="L847">
        <v>44</v>
      </c>
      <c r="M847" t="s">
        <v>199</v>
      </c>
      <c r="N847">
        <v>846</v>
      </c>
      <c r="O847" t="s">
        <v>1069</v>
      </c>
      <c r="P847" t="s">
        <v>53</v>
      </c>
      <c r="Q847" t="s">
        <v>280</v>
      </c>
      <c r="R847" t="s">
        <v>34</v>
      </c>
      <c r="S847" t="s">
        <v>48</v>
      </c>
      <c r="T847" t="s">
        <v>36</v>
      </c>
      <c r="U847" t="s">
        <v>1468</v>
      </c>
      <c r="V847" t="s">
        <v>2169</v>
      </c>
      <c r="W847" t="s">
        <v>49</v>
      </c>
      <c r="X847" t="s">
        <v>33</v>
      </c>
      <c r="Y847" t="s">
        <v>152</v>
      </c>
      <c r="Z847" t="s">
        <v>3989</v>
      </c>
    </row>
    <row r="848" spans="1:26" x14ac:dyDescent="0.3">
      <c r="A848" t="s">
        <v>3990</v>
      </c>
      <c r="B848" t="s">
        <v>3991</v>
      </c>
      <c r="C848" s="1" t="str">
        <f t="shared" si="142"/>
        <v>21:0401</v>
      </c>
      <c r="D848" s="1" t="str">
        <f t="shared" ref="D848:D859" si="143">HYPERLINK("http://geochem.nrcan.gc.ca/cdogs/content/svy/svy210134_e.htm", "21:0134")</f>
        <v>21:0134</v>
      </c>
      <c r="E848" t="s">
        <v>3992</v>
      </c>
      <c r="F848" t="s">
        <v>3993</v>
      </c>
      <c r="H848">
        <v>57.285370899999997</v>
      </c>
      <c r="I848">
        <v>-109.89050159999999</v>
      </c>
      <c r="J848" s="1" t="str">
        <f t="shared" ref="J848:J859" si="144">HYPERLINK("http://geochem.nrcan.gc.ca/cdogs/content/kwd/kwd020027_e.htm", "NGR lake sediment grab sample")</f>
        <v>NGR lake sediment grab sample</v>
      </c>
      <c r="K848" s="1" t="str">
        <f t="shared" ref="K848:K859" si="145">HYPERLINK("http://geochem.nrcan.gc.ca/cdogs/content/kwd/kwd080006_e.htm", "&lt;177 micron (NGR)")</f>
        <v>&lt;177 micron (NGR)</v>
      </c>
      <c r="L848">
        <v>44</v>
      </c>
      <c r="M848" t="s">
        <v>188</v>
      </c>
      <c r="N848">
        <v>847</v>
      </c>
      <c r="O848" t="s">
        <v>50</v>
      </c>
      <c r="P848" t="s">
        <v>33</v>
      </c>
      <c r="Q848" t="s">
        <v>33</v>
      </c>
      <c r="R848" t="s">
        <v>33</v>
      </c>
      <c r="S848" t="s">
        <v>33</v>
      </c>
      <c r="T848" t="s">
        <v>36</v>
      </c>
      <c r="U848" t="s">
        <v>326</v>
      </c>
      <c r="V848" t="s">
        <v>52</v>
      </c>
      <c r="W848" t="s">
        <v>39</v>
      </c>
      <c r="X848" t="s">
        <v>33</v>
      </c>
      <c r="Y848" t="s">
        <v>48</v>
      </c>
      <c r="Z848" t="s">
        <v>3994</v>
      </c>
    </row>
    <row r="849" spans="1:26" x14ac:dyDescent="0.3">
      <c r="A849" t="s">
        <v>3995</v>
      </c>
      <c r="B849" t="s">
        <v>3996</v>
      </c>
      <c r="C849" s="1" t="str">
        <f t="shared" si="142"/>
        <v>21:0401</v>
      </c>
      <c r="D849" s="1" t="str">
        <f t="shared" si="143"/>
        <v>21:0134</v>
      </c>
      <c r="E849" t="s">
        <v>3997</v>
      </c>
      <c r="F849" t="s">
        <v>3998</v>
      </c>
      <c r="H849">
        <v>57.288805000000004</v>
      </c>
      <c r="I849">
        <v>-109.86959299999999</v>
      </c>
      <c r="J849" s="1" t="str">
        <f t="shared" si="144"/>
        <v>NGR lake sediment grab sample</v>
      </c>
      <c r="K849" s="1" t="str">
        <f t="shared" si="145"/>
        <v>&lt;177 micron (NGR)</v>
      </c>
      <c r="L849">
        <v>44</v>
      </c>
      <c r="M849" t="s">
        <v>209</v>
      </c>
      <c r="N849">
        <v>848</v>
      </c>
      <c r="O849" t="s">
        <v>72</v>
      </c>
      <c r="P849" t="s">
        <v>34</v>
      </c>
      <c r="Q849" t="s">
        <v>33</v>
      </c>
      <c r="R849" t="s">
        <v>73</v>
      </c>
      <c r="S849" t="s">
        <v>33</v>
      </c>
      <c r="T849" t="s">
        <v>36</v>
      </c>
      <c r="U849" t="s">
        <v>865</v>
      </c>
      <c r="V849" t="s">
        <v>73</v>
      </c>
      <c r="W849" t="s">
        <v>173</v>
      </c>
      <c r="X849" t="s">
        <v>33</v>
      </c>
      <c r="Y849" t="s">
        <v>248</v>
      </c>
      <c r="Z849" t="s">
        <v>1987</v>
      </c>
    </row>
    <row r="850" spans="1:26" x14ac:dyDescent="0.3">
      <c r="A850" t="s">
        <v>3999</v>
      </c>
      <c r="B850" t="s">
        <v>4000</v>
      </c>
      <c r="C850" s="1" t="str">
        <f t="shared" si="142"/>
        <v>21:0401</v>
      </c>
      <c r="D850" s="1" t="str">
        <f t="shared" si="143"/>
        <v>21:0134</v>
      </c>
      <c r="E850" t="s">
        <v>4001</v>
      </c>
      <c r="F850" t="s">
        <v>4002</v>
      </c>
      <c r="H850">
        <v>57.295032599999999</v>
      </c>
      <c r="I850">
        <v>-109.8276347</v>
      </c>
      <c r="J850" s="1" t="str">
        <f t="shared" si="144"/>
        <v>NGR lake sediment grab sample</v>
      </c>
      <c r="K850" s="1" t="str">
        <f t="shared" si="145"/>
        <v>&lt;177 micron (NGR)</v>
      </c>
      <c r="L850">
        <v>44</v>
      </c>
      <c r="M850" t="s">
        <v>218</v>
      </c>
      <c r="N850">
        <v>849</v>
      </c>
      <c r="O850" t="s">
        <v>445</v>
      </c>
      <c r="P850" t="s">
        <v>72</v>
      </c>
      <c r="Q850" t="s">
        <v>33</v>
      </c>
      <c r="R850" t="s">
        <v>73</v>
      </c>
      <c r="S850" t="s">
        <v>33</v>
      </c>
      <c r="T850" t="s">
        <v>36</v>
      </c>
      <c r="U850" t="s">
        <v>455</v>
      </c>
      <c r="V850" t="s">
        <v>3283</v>
      </c>
      <c r="W850" t="s">
        <v>173</v>
      </c>
      <c r="X850" t="s">
        <v>33</v>
      </c>
      <c r="Y850" t="s">
        <v>122</v>
      </c>
      <c r="Z850" t="s">
        <v>2085</v>
      </c>
    </row>
    <row r="851" spans="1:26" x14ac:dyDescent="0.3">
      <c r="A851" t="s">
        <v>4003</v>
      </c>
      <c r="B851" t="s">
        <v>4004</v>
      </c>
      <c r="C851" s="1" t="str">
        <f t="shared" si="142"/>
        <v>21:0401</v>
      </c>
      <c r="D851" s="1" t="str">
        <f t="shared" si="143"/>
        <v>21:0134</v>
      </c>
      <c r="E851" t="s">
        <v>4005</v>
      </c>
      <c r="F851" t="s">
        <v>4006</v>
      </c>
      <c r="H851">
        <v>57.302933500000002</v>
      </c>
      <c r="I851">
        <v>-109.7920297</v>
      </c>
      <c r="J851" s="1" t="str">
        <f t="shared" si="144"/>
        <v>NGR lake sediment grab sample</v>
      </c>
      <c r="K851" s="1" t="str">
        <f t="shared" si="145"/>
        <v>&lt;177 micron (NGR)</v>
      </c>
      <c r="L851">
        <v>45</v>
      </c>
      <c r="M851" t="s">
        <v>4007</v>
      </c>
      <c r="N851">
        <v>850</v>
      </c>
      <c r="O851" t="s">
        <v>280</v>
      </c>
      <c r="P851" t="s">
        <v>72</v>
      </c>
      <c r="Q851" t="s">
        <v>33</v>
      </c>
      <c r="R851" t="s">
        <v>72</v>
      </c>
      <c r="S851" t="s">
        <v>49</v>
      </c>
      <c r="T851" t="s">
        <v>36</v>
      </c>
      <c r="U851" t="s">
        <v>664</v>
      </c>
      <c r="V851" t="s">
        <v>4008</v>
      </c>
      <c r="W851" t="s">
        <v>49</v>
      </c>
      <c r="X851" t="s">
        <v>33</v>
      </c>
      <c r="Y851" t="s">
        <v>71</v>
      </c>
      <c r="Z851" t="s">
        <v>524</v>
      </c>
    </row>
    <row r="852" spans="1:26" x14ac:dyDescent="0.3">
      <c r="A852" t="s">
        <v>4009</v>
      </c>
      <c r="B852" t="s">
        <v>4010</v>
      </c>
      <c r="C852" s="1" t="str">
        <f t="shared" si="142"/>
        <v>21:0401</v>
      </c>
      <c r="D852" s="1" t="str">
        <f t="shared" si="143"/>
        <v>21:0134</v>
      </c>
      <c r="E852" t="s">
        <v>4005</v>
      </c>
      <c r="F852" t="s">
        <v>4011</v>
      </c>
      <c r="H852">
        <v>57.302933500000002</v>
      </c>
      <c r="I852">
        <v>-109.7920297</v>
      </c>
      <c r="J852" s="1" t="str">
        <f t="shared" si="144"/>
        <v>NGR lake sediment grab sample</v>
      </c>
      <c r="K852" s="1" t="str">
        <f t="shared" si="145"/>
        <v>&lt;177 micron (NGR)</v>
      </c>
      <c r="L852">
        <v>45</v>
      </c>
      <c r="M852" t="s">
        <v>4012</v>
      </c>
      <c r="N852">
        <v>851</v>
      </c>
      <c r="O852" t="s">
        <v>280</v>
      </c>
      <c r="P852" t="s">
        <v>72</v>
      </c>
      <c r="Q852" t="s">
        <v>33</v>
      </c>
      <c r="R852" t="s">
        <v>72</v>
      </c>
      <c r="S852" t="s">
        <v>33</v>
      </c>
      <c r="T852" t="s">
        <v>36</v>
      </c>
      <c r="U852" t="s">
        <v>101</v>
      </c>
      <c r="V852" t="s">
        <v>593</v>
      </c>
      <c r="W852" t="s">
        <v>173</v>
      </c>
      <c r="X852" t="s">
        <v>49</v>
      </c>
      <c r="Y852" t="s">
        <v>326</v>
      </c>
      <c r="Z852" t="s">
        <v>1717</v>
      </c>
    </row>
    <row r="853" spans="1:26" x14ac:dyDescent="0.3">
      <c r="A853" t="s">
        <v>4013</v>
      </c>
      <c r="B853" t="s">
        <v>4014</v>
      </c>
      <c r="C853" s="1" t="str">
        <f t="shared" si="142"/>
        <v>21:0401</v>
      </c>
      <c r="D853" s="1" t="str">
        <f t="shared" si="143"/>
        <v>21:0134</v>
      </c>
      <c r="E853" t="s">
        <v>4015</v>
      </c>
      <c r="F853" t="s">
        <v>4016</v>
      </c>
      <c r="H853">
        <v>57.295618699999999</v>
      </c>
      <c r="I853">
        <v>-109.8030892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45</v>
      </c>
      <c r="M853" t="s">
        <v>4017</v>
      </c>
      <c r="N853">
        <v>852</v>
      </c>
      <c r="O853" t="s">
        <v>346</v>
      </c>
      <c r="P853" t="s">
        <v>72</v>
      </c>
      <c r="Q853" t="s">
        <v>49</v>
      </c>
      <c r="R853" t="s">
        <v>49</v>
      </c>
      <c r="S853" t="s">
        <v>49</v>
      </c>
      <c r="T853" t="s">
        <v>36</v>
      </c>
      <c r="U853" t="s">
        <v>92</v>
      </c>
      <c r="V853" t="s">
        <v>38</v>
      </c>
      <c r="W853" t="s">
        <v>49</v>
      </c>
      <c r="X853" t="s">
        <v>33</v>
      </c>
      <c r="Y853" t="s">
        <v>53</v>
      </c>
      <c r="Z853" t="s">
        <v>249</v>
      </c>
    </row>
    <row r="854" spans="1:26" x14ac:dyDescent="0.3">
      <c r="A854" t="s">
        <v>4018</v>
      </c>
      <c r="B854" t="s">
        <v>4019</v>
      </c>
      <c r="C854" s="1" t="str">
        <f t="shared" si="142"/>
        <v>21:0401</v>
      </c>
      <c r="D854" s="1" t="str">
        <f t="shared" si="143"/>
        <v>21:0134</v>
      </c>
      <c r="E854" t="s">
        <v>4015</v>
      </c>
      <c r="F854" t="s">
        <v>4020</v>
      </c>
      <c r="H854">
        <v>57.295618699999999</v>
      </c>
      <c r="I854">
        <v>-109.8030892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45</v>
      </c>
      <c r="M854" t="s">
        <v>4021</v>
      </c>
      <c r="N854">
        <v>853</v>
      </c>
      <c r="O854" t="s">
        <v>323</v>
      </c>
      <c r="P854" t="s">
        <v>72</v>
      </c>
      <c r="Q854" t="s">
        <v>33</v>
      </c>
      <c r="R854" t="s">
        <v>49</v>
      </c>
      <c r="S854" t="s">
        <v>33</v>
      </c>
      <c r="T854" t="s">
        <v>36</v>
      </c>
      <c r="U854" t="s">
        <v>92</v>
      </c>
      <c r="V854" t="s">
        <v>38</v>
      </c>
      <c r="W854" t="s">
        <v>49</v>
      </c>
      <c r="X854" t="s">
        <v>33</v>
      </c>
      <c r="Y854" t="s">
        <v>53</v>
      </c>
      <c r="Z854" t="s">
        <v>562</v>
      </c>
    </row>
    <row r="855" spans="1:26" x14ac:dyDescent="0.3">
      <c r="A855" t="s">
        <v>4022</v>
      </c>
      <c r="B855" t="s">
        <v>4023</v>
      </c>
      <c r="C855" s="1" t="str">
        <f t="shared" si="142"/>
        <v>21:0401</v>
      </c>
      <c r="D855" s="1" t="str">
        <f t="shared" si="143"/>
        <v>21:0134</v>
      </c>
      <c r="E855" t="s">
        <v>4024</v>
      </c>
      <c r="F855" t="s">
        <v>4025</v>
      </c>
      <c r="H855">
        <v>57.278138800000001</v>
      </c>
      <c r="I855">
        <v>-109.78370289999999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45</v>
      </c>
      <c r="M855" t="s">
        <v>46</v>
      </c>
      <c r="N855">
        <v>854</v>
      </c>
      <c r="O855" t="s">
        <v>558</v>
      </c>
      <c r="P855" t="s">
        <v>50</v>
      </c>
      <c r="Q855" t="s">
        <v>140</v>
      </c>
      <c r="R855" t="s">
        <v>73</v>
      </c>
      <c r="S855" t="s">
        <v>49</v>
      </c>
      <c r="T855" t="s">
        <v>36</v>
      </c>
      <c r="U855" t="s">
        <v>92</v>
      </c>
      <c r="V855" t="s">
        <v>64</v>
      </c>
      <c r="W855" t="s">
        <v>39</v>
      </c>
      <c r="X855" t="s">
        <v>33</v>
      </c>
      <c r="Y855" t="s">
        <v>48</v>
      </c>
      <c r="Z855" t="s">
        <v>295</v>
      </c>
    </row>
    <row r="856" spans="1:26" x14ac:dyDescent="0.3">
      <c r="A856" t="s">
        <v>4026</v>
      </c>
      <c r="B856" t="s">
        <v>4027</v>
      </c>
      <c r="C856" s="1" t="str">
        <f t="shared" si="142"/>
        <v>21:0401</v>
      </c>
      <c r="D856" s="1" t="str">
        <f t="shared" si="143"/>
        <v>21:0134</v>
      </c>
      <c r="E856" t="s">
        <v>4028</v>
      </c>
      <c r="F856" t="s">
        <v>4029</v>
      </c>
      <c r="H856">
        <v>57.281595099999997</v>
      </c>
      <c r="I856">
        <v>-109.6044971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45</v>
      </c>
      <c r="M856" t="s">
        <v>59</v>
      </c>
      <c r="N856">
        <v>855</v>
      </c>
      <c r="O856" t="s">
        <v>929</v>
      </c>
      <c r="P856" t="s">
        <v>50</v>
      </c>
      <c r="Q856" t="s">
        <v>73</v>
      </c>
      <c r="R856" t="s">
        <v>158</v>
      </c>
      <c r="S856" t="s">
        <v>72</v>
      </c>
      <c r="T856" t="s">
        <v>36</v>
      </c>
      <c r="U856" t="s">
        <v>272</v>
      </c>
      <c r="V856" t="s">
        <v>317</v>
      </c>
      <c r="W856" t="s">
        <v>39</v>
      </c>
      <c r="X856" t="s">
        <v>33</v>
      </c>
      <c r="Y856" t="s">
        <v>53</v>
      </c>
      <c r="Z856" t="s">
        <v>2610</v>
      </c>
    </row>
    <row r="857" spans="1:26" x14ac:dyDescent="0.3">
      <c r="A857" t="s">
        <v>4030</v>
      </c>
      <c r="B857" t="s">
        <v>4031</v>
      </c>
      <c r="C857" s="1" t="str">
        <f t="shared" si="142"/>
        <v>21:0401</v>
      </c>
      <c r="D857" s="1" t="str">
        <f t="shared" si="143"/>
        <v>21:0134</v>
      </c>
      <c r="E857" t="s">
        <v>4032</v>
      </c>
      <c r="F857" t="s">
        <v>4033</v>
      </c>
      <c r="H857">
        <v>57.292971000000001</v>
      </c>
      <c r="I857">
        <v>-109.60146090000001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45</v>
      </c>
      <c r="M857" t="s">
        <v>70</v>
      </c>
      <c r="N857">
        <v>856</v>
      </c>
      <c r="O857" t="s">
        <v>239</v>
      </c>
      <c r="P857" t="s">
        <v>140</v>
      </c>
      <c r="Q857" t="s">
        <v>49</v>
      </c>
      <c r="R857" t="s">
        <v>192</v>
      </c>
      <c r="S857" t="s">
        <v>50</v>
      </c>
      <c r="T857" t="s">
        <v>36</v>
      </c>
      <c r="U857" t="s">
        <v>255</v>
      </c>
      <c r="V857" t="s">
        <v>3843</v>
      </c>
      <c r="W857" t="s">
        <v>173</v>
      </c>
      <c r="X857" t="s">
        <v>49</v>
      </c>
      <c r="Y857" t="s">
        <v>248</v>
      </c>
      <c r="Z857" t="s">
        <v>440</v>
      </c>
    </row>
    <row r="858" spans="1:26" x14ac:dyDescent="0.3">
      <c r="A858" t="s">
        <v>4034</v>
      </c>
      <c r="B858" t="s">
        <v>4035</v>
      </c>
      <c r="C858" s="1" t="str">
        <f t="shared" si="142"/>
        <v>21:0401</v>
      </c>
      <c r="D858" s="1" t="str">
        <f t="shared" si="143"/>
        <v>21:0134</v>
      </c>
      <c r="E858" t="s">
        <v>4036</v>
      </c>
      <c r="F858" t="s">
        <v>4037</v>
      </c>
      <c r="H858">
        <v>57.269112300000003</v>
      </c>
      <c r="I858">
        <v>-109.3928957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45</v>
      </c>
      <c r="M858" t="s">
        <v>82</v>
      </c>
      <c r="N858">
        <v>857</v>
      </c>
      <c r="O858" t="s">
        <v>346</v>
      </c>
      <c r="P858" t="s">
        <v>49</v>
      </c>
      <c r="Q858" t="s">
        <v>33</v>
      </c>
      <c r="R858" t="s">
        <v>180</v>
      </c>
      <c r="S858" t="s">
        <v>35</v>
      </c>
      <c r="T858" t="s">
        <v>36</v>
      </c>
      <c r="U858" t="s">
        <v>418</v>
      </c>
      <c r="V858" t="s">
        <v>1407</v>
      </c>
      <c r="W858" t="s">
        <v>49</v>
      </c>
      <c r="X858" t="s">
        <v>33</v>
      </c>
      <c r="Y858" t="s">
        <v>53</v>
      </c>
      <c r="Z858" t="s">
        <v>2978</v>
      </c>
    </row>
    <row r="859" spans="1:26" x14ac:dyDescent="0.3">
      <c r="A859" t="s">
        <v>4038</v>
      </c>
      <c r="B859" t="s">
        <v>4039</v>
      </c>
      <c r="C859" s="1" t="str">
        <f t="shared" si="142"/>
        <v>21:0401</v>
      </c>
      <c r="D859" s="1" t="str">
        <f t="shared" si="143"/>
        <v>21:0134</v>
      </c>
      <c r="E859" t="s">
        <v>4040</v>
      </c>
      <c r="F859" t="s">
        <v>4041</v>
      </c>
      <c r="H859">
        <v>57.257517200000002</v>
      </c>
      <c r="I859">
        <v>-109.42367400000001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45</v>
      </c>
      <c r="M859" t="s">
        <v>91</v>
      </c>
      <c r="N859">
        <v>858</v>
      </c>
      <c r="O859" t="s">
        <v>323</v>
      </c>
      <c r="P859" t="s">
        <v>50</v>
      </c>
      <c r="Q859" t="s">
        <v>33</v>
      </c>
      <c r="R859" t="s">
        <v>72</v>
      </c>
      <c r="S859" t="s">
        <v>49</v>
      </c>
      <c r="T859" t="s">
        <v>36</v>
      </c>
      <c r="U859" t="s">
        <v>119</v>
      </c>
      <c r="V859" t="s">
        <v>951</v>
      </c>
      <c r="W859" t="s">
        <v>73</v>
      </c>
      <c r="X859" t="s">
        <v>33</v>
      </c>
      <c r="Y859" t="s">
        <v>248</v>
      </c>
      <c r="Z859" t="s">
        <v>1571</v>
      </c>
    </row>
    <row r="860" spans="1:26" x14ac:dyDescent="0.3">
      <c r="A860" t="s">
        <v>4042</v>
      </c>
      <c r="B860" t="s">
        <v>4043</v>
      </c>
      <c r="C860" s="1" t="str">
        <f t="shared" si="142"/>
        <v>21:0401</v>
      </c>
      <c r="D860" s="1" t="str">
        <f>HYPERLINK("http://geochem.nrcan.gc.ca/cdogs/content/svy/svy_e.htm", "")</f>
        <v/>
      </c>
      <c r="G860" s="1" t="str">
        <f>HYPERLINK("http://geochem.nrcan.gc.ca/cdogs/content/cr_/cr_00035_e.htm", "35")</f>
        <v>35</v>
      </c>
      <c r="J860" t="s">
        <v>197</v>
      </c>
      <c r="K860" t="s">
        <v>198</v>
      </c>
      <c r="L860">
        <v>45</v>
      </c>
      <c r="M860" t="s">
        <v>199</v>
      </c>
      <c r="N860">
        <v>859</v>
      </c>
      <c r="O860" t="s">
        <v>410</v>
      </c>
      <c r="P860" t="s">
        <v>938</v>
      </c>
      <c r="Q860" t="s">
        <v>140</v>
      </c>
      <c r="R860" t="s">
        <v>280</v>
      </c>
      <c r="S860" t="s">
        <v>140</v>
      </c>
      <c r="T860" t="s">
        <v>36</v>
      </c>
      <c r="U860" t="s">
        <v>1227</v>
      </c>
      <c r="V860" t="s">
        <v>94</v>
      </c>
      <c r="W860" t="s">
        <v>48</v>
      </c>
      <c r="X860" t="s">
        <v>49</v>
      </c>
      <c r="Y860" t="s">
        <v>302</v>
      </c>
      <c r="Z860" t="s">
        <v>2052</v>
      </c>
    </row>
    <row r="861" spans="1:26" x14ac:dyDescent="0.3">
      <c r="A861" t="s">
        <v>4044</v>
      </c>
      <c r="B861" t="s">
        <v>4045</v>
      </c>
      <c r="C861" s="1" t="str">
        <f t="shared" si="142"/>
        <v>21:0401</v>
      </c>
      <c r="D861" s="1" t="str">
        <f t="shared" ref="D861:D873" si="146">HYPERLINK("http://geochem.nrcan.gc.ca/cdogs/content/svy/svy210134_e.htm", "21:0134")</f>
        <v>21:0134</v>
      </c>
      <c r="E861" t="s">
        <v>4046</v>
      </c>
      <c r="F861" t="s">
        <v>4047</v>
      </c>
      <c r="H861">
        <v>57.228385299999999</v>
      </c>
      <c r="I861">
        <v>-109.3444566</v>
      </c>
      <c r="J861" s="1" t="str">
        <f t="shared" ref="J861:J873" si="147">HYPERLINK("http://geochem.nrcan.gc.ca/cdogs/content/kwd/kwd020027_e.htm", "NGR lake sediment grab sample")</f>
        <v>NGR lake sediment grab sample</v>
      </c>
      <c r="K861" s="1" t="str">
        <f t="shared" ref="K861:K873" si="148">HYPERLINK("http://geochem.nrcan.gc.ca/cdogs/content/kwd/kwd080006_e.htm", "&lt;177 micron (NGR)")</f>
        <v>&lt;177 micron (NGR)</v>
      </c>
      <c r="L861">
        <v>45</v>
      </c>
      <c r="M861" t="s">
        <v>100</v>
      </c>
      <c r="N861">
        <v>860</v>
      </c>
      <c r="O861" t="s">
        <v>286</v>
      </c>
      <c r="P861" t="s">
        <v>192</v>
      </c>
      <c r="Q861" t="s">
        <v>33</v>
      </c>
      <c r="R861" t="s">
        <v>129</v>
      </c>
      <c r="S861" t="s">
        <v>122</v>
      </c>
      <c r="T861" t="s">
        <v>36</v>
      </c>
      <c r="U861" t="s">
        <v>51</v>
      </c>
      <c r="V861" t="s">
        <v>2677</v>
      </c>
      <c r="W861" t="s">
        <v>39</v>
      </c>
      <c r="X861" t="s">
        <v>33</v>
      </c>
      <c r="Y861" t="s">
        <v>74</v>
      </c>
      <c r="Z861" t="s">
        <v>2885</v>
      </c>
    </row>
    <row r="862" spans="1:26" x14ac:dyDescent="0.3">
      <c r="A862" t="s">
        <v>4048</v>
      </c>
      <c r="B862" t="s">
        <v>4049</v>
      </c>
      <c r="C862" s="1" t="str">
        <f t="shared" si="142"/>
        <v>21:0401</v>
      </c>
      <c r="D862" s="1" t="str">
        <f t="shared" si="146"/>
        <v>21:0134</v>
      </c>
      <c r="E862" t="s">
        <v>4050</v>
      </c>
      <c r="F862" t="s">
        <v>4051</v>
      </c>
      <c r="H862">
        <v>57.229940999999997</v>
      </c>
      <c r="I862">
        <v>-109.2863521</v>
      </c>
      <c r="J862" s="1" t="str">
        <f t="shared" si="147"/>
        <v>NGR lake sediment grab sample</v>
      </c>
      <c r="K862" s="1" t="str">
        <f t="shared" si="148"/>
        <v>&lt;177 micron (NGR)</v>
      </c>
      <c r="L862">
        <v>45</v>
      </c>
      <c r="M862" t="s">
        <v>109</v>
      </c>
      <c r="N862">
        <v>861</v>
      </c>
      <c r="O862" t="s">
        <v>110</v>
      </c>
      <c r="P862" t="s">
        <v>140</v>
      </c>
      <c r="Q862" t="s">
        <v>33</v>
      </c>
      <c r="R862" t="s">
        <v>140</v>
      </c>
      <c r="S862" t="s">
        <v>35</v>
      </c>
      <c r="T862" t="s">
        <v>36</v>
      </c>
      <c r="U862" t="s">
        <v>522</v>
      </c>
      <c r="V862" t="s">
        <v>1407</v>
      </c>
      <c r="W862" t="s">
        <v>49</v>
      </c>
      <c r="X862" t="s">
        <v>33</v>
      </c>
      <c r="Y862" t="s">
        <v>122</v>
      </c>
      <c r="Z862" t="s">
        <v>4052</v>
      </c>
    </row>
    <row r="863" spans="1:26" x14ac:dyDescent="0.3">
      <c r="A863" t="s">
        <v>4053</v>
      </c>
      <c r="B863" t="s">
        <v>4054</v>
      </c>
      <c r="C863" s="1" t="str">
        <f t="shared" si="142"/>
        <v>21:0401</v>
      </c>
      <c r="D863" s="1" t="str">
        <f t="shared" si="146"/>
        <v>21:0134</v>
      </c>
      <c r="E863" t="s">
        <v>4055</v>
      </c>
      <c r="F863" t="s">
        <v>4056</v>
      </c>
      <c r="H863">
        <v>57.251852399999997</v>
      </c>
      <c r="I863">
        <v>-109.2298839</v>
      </c>
      <c r="J863" s="1" t="str">
        <f t="shared" si="147"/>
        <v>NGR lake sediment grab sample</v>
      </c>
      <c r="K863" s="1" t="str">
        <f t="shared" si="148"/>
        <v>&lt;177 micron (NGR)</v>
      </c>
      <c r="L863">
        <v>45</v>
      </c>
      <c r="M863" t="s">
        <v>118</v>
      </c>
      <c r="N863">
        <v>862</v>
      </c>
      <c r="O863" t="s">
        <v>280</v>
      </c>
      <c r="P863" t="s">
        <v>72</v>
      </c>
      <c r="Q863" t="s">
        <v>33</v>
      </c>
      <c r="R863" t="s">
        <v>140</v>
      </c>
      <c r="S863" t="s">
        <v>49</v>
      </c>
      <c r="T863" t="s">
        <v>36</v>
      </c>
      <c r="U863" t="s">
        <v>51</v>
      </c>
      <c r="V863" t="s">
        <v>64</v>
      </c>
      <c r="W863" t="s">
        <v>39</v>
      </c>
      <c r="X863" t="s">
        <v>33</v>
      </c>
      <c r="Y863" t="s">
        <v>53</v>
      </c>
      <c r="Z863" t="s">
        <v>3330</v>
      </c>
    </row>
    <row r="864" spans="1:26" x14ac:dyDescent="0.3">
      <c r="A864" t="s">
        <v>4057</v>
      </c>
      <c r="B864" t="s">
        <v>4058</v>
      </c>
      <c r="C864" s="1" t="str">
        <f t="shared" si="142"/>
        <v>21:0401</v>
      </c>
      <c r="D864" s="1" t="str">
        <f t="shared" si="146"/>
        <v>21:0134</v>
      </c>
      <c r="E864" t="s">
        <v>4059</v>
      </c>
      <c r="F864" t="s">
        <v>4060</v>
      </c>
      <c r="H864">
        <v>57.269637600000003</v>
      </c>
      <c r="I864">
        <v>-109.18051869999999</v>
      </c>
      <c r="J864" s="1" t="str">
        <f t="shared" si="147"/>
        <v>NGR lake sediment grab sample</v>
      </c>
      <c r="K864" s="1" t="str">
        <f t="shared" si="148"/>
        <v>&lt;177 micron (NGR)</v>
      </c>
      <c r="L864">
        <v>45</v>
      </c>
      <c r="M864" t="s">
        <v>128</v>
      </c>
      <c r="N864">
        <v>863</v>
      </c>
      <c r="O864" t="s">
        <v>383</v>
      </c>
      <c r="P864" t="s">
        <v>48</v>
      </c>
      <c r="Q864" t="s">
        <v>33</v>
      </c>
      <c r="R864" t="s">
        <v>50</v>
      </c>
      <c r="S864" t="s">
        <v>72</v>
      </c>
      <c r="T864" t="s">
        <v>36</v>
      </c>
      <c r="U864" t="s">
        <v>1206</v>
      </c>
      <c r="V864" t="s">
        <v>52</v>
      </c>
      <c r="W864" t="s">
        <v>39</v>
      </c>
      <c r="X864" t="s">
        <v>33</v>
      </c>
      <c r="Y864" t="s">
        <v>48</v>
      </c>
      <c r="Z864" t="s">
        <v>602</v>
      </c>
    </row>
    <row r="865" spans="1:26" x14ac:dyDescent="0.3">
      <c r="A865" t="s">
        <v>4061</v>
      </c>
      <c r="B865" t="s">
        <v>4062</v>
      </c>
      <c r="C865" s="1" t="str">
        <f t="shared" si="142"/>
        <v>21:0401</v>
      </c>
      <c r="D865" s="1" t="str">
        <f t="shared" si="146"/>
        <v>21:0134</v>
      </c>
      <c r="E865" t="s">
        <v>4063</v>
      </c>
      <c r="F865" t="s">
        <v>4064</v>
      </c>
      <c r="H865">
        <v>57.289384400000003</v>
      </c>
      <c r="I865">
        <v>-109.1211816</v>
      </c>
      <c r="J865" s="1" t="str">
        <f t="shared" si="147"/>
        <v>NGR lake sediment grab sample</v>
      </c>
      <c r="K865" s="1" t="str">
        <f t="shared" si="148"/>
        <v>&lt;177 micron (NGR)</v>
      </c>
      <c r="L865">
        <v>45</v>
      </c>
      <c r="M865" t="s">
        <v>138</v>
      </c>
      <c r="N865">
        <v>864</v>
      </c>
      <c r="O865" t="s">
        <v>509</v>
      </c>
      <c r="P865" t="s">
        <v>140</v>
      </c>
      <c r="Q865" t="s">
        <v>33</v>
      </c>
      <c r="R865" t="s">
        <v>35</v>
      </c>
      <c r="S865" t="s">
        <v>49</v>
      </c>
      <c r="T865" t="s">
        <v>36</v>
      </c>
      <c r="U865" t="s">
        <v>493</v>
      </c>
      <c r="V865" t="s">
        <v>951</v>
      </c>
      <c r="W865" t="s">
        <v>39</v>
      </c>
      <c r="X865" t="s">
        <v>33</v>
      </c>
      <c r="Y865" t="s">
        <v>122</v>
      </c>
      <c r="Z865" t="s">
        <v>3504</v>
      </c>
    </row>
    <row r="866" spans="1:26" x14ac:dyDescent="0.3">
      <c r="A866" t="s">
        <v>4065</v>
      </c>
      <c r="B866" t="s">
        <v>4066</v>
      </c>
      <c r="C866" s="1" t="str">
        <f t="shared" si="142"/>
        <v>21:0401</v>
      </c>
      <c r="D866" s="1" t="str">
        <f t="shared" si="146"/>
        <v>21:0134</v>
      </c>
      <c r="E866" t="s">
        <v>4067</v>
      </c>
      <c r="F866" t="s">
        <v>4068</v>
      </c>
      <c r="H866">
        <v>57.473144300000001</v>
      </c>
      <c r="I866">
        <v>-109.15158529999999</v>
      </c>
      <c r="J866" s="1" t="str">
        <f t="shared" si="147"/>
        <v>NGR lake sediment grab sample</v>
      </c>
      <c r="K866" s="1" t="str">
        <f t="shared" si="148"/>
        <v>&lt;177 micron (NGR)</v>
      </c>
      <c r="L866">
        <v>45</v>
      </c>
      <c r="M866" t="s">
        <v>170</v>
      </c>
      <c r="N866">
        <v>865</v>
      </c>
      <c r="O866" t="s">
        <v>4069</v>
      </c>
      <c r="P866" t="s">
        <v>48</v>
      </c>
      <c r="Q866" t="s">
        <v>49</v>
      </c>
      <c r="R866" t="s">
        <v>35</v>
      </c>
      <c r="S866" t="s">
        <v>72</v>
      </c>
      <c r="T866" t="s">
        <v>36</v>
      </c>
      <c r="U866" t="s">
        <v>51</v>
      </c>
      <c r="V866" t="s">
        <v>722</v>
      </c>
      <c r="W866" t="s">
        <v>39</v>
      </c>
      <c r="X866" t="s">
        <v>49</v>
      </c>
      <c r="Y866" t="s">
        <v>53</v>
      </c>
      <c r="Z866" t="s">
        <v>943</v>
      </c>
    </row>
    <row r="867" spans="1:26" x14ac:dyDescent="0.3">
      <c r="A867" t="s">
        <v>4070</v>
      </c>
      <c r="B867" t="s">
        <v>4071</v>
      </c>
      <c r="C867" s="1" t="str">
        <f t="shared" si="142"/>
        <v>21:0401</v>
      </c>
      <c r="D867" s="1" t="str">
        <f t="shared" si="146"/>
        <v>21:0134</v>
      </c>
      <c r="E867" t="s">
        <v>4072</v>
      </c>
      <c r="F867" t="s">
        <v>4073</v>
      </c>
      <c r="H867">
        <v>57.494093499999998</v>
      </c>
      <c r="I867">
        <v>-109.18475170000001</v>
      </c>
      <c r="J867" s="1" t="str">
        <f t="shared" si="147"/>
        <v>NGR lake sediment grab sample</v>
      </c>
      <c r="K867" s="1" t="str">
        <f t="shared" si="148"/>
        <v>&lt;177 micron (NGR)</v>
      </c>
      <c r="L867">
        <v>45</v>
      </c>
      <c r="M867" t="s">
        <v>179</v>
      </c>
      <c r="N867">
        <v>866</v>
      </c>
      <c r="O867" t="s">
        <v>558</v>
      </c>
      <c r="P867" t="s">
        <v>140</v>
      </c>
      <c r="Q867" t="s">
        <v>33</v>
      </c>
      <c r="R867" t="s">
        <v>122</v>
      </c>
      <c r="S867" t="s">
        <v>48</v>
      </c>
      <c r="T867" t="s">
        <v>36</v>
      </c>
      <c r="U867" t="s">
        <v>4074</v>
      </c>
      <c r="V867" t="s">
        <v>53</v>
      </c>
      <c r="W867" t="s">
        <v>39</v>
      </c>
      <c r="X867" t="s">
        <v>72</v>
      </c>
      <c r="Y867" t="s">
        <v>122</v>
      </c>
      <c r="Z867" t="s">
        <v>1602</v>
      </c>
    </row>
    <row r="868" spans="1:26" x14ac:dyDescent="0.3">
      <c r="A868" t="s">
        <v>4075</v>
      </c>
      <c r="B868" t="s">
        <v>4076</v>
      </c>
      <c r="C868" s="1" t="str">
        <f t="shared" si="142"/>
        <v>21:0401</v>
      </c>
      <c r="D868" s="1" t="str">
        <f t="shared" si="146"/>
        <v>21:0134</v>
      </c>
      <c r="E868" t="s">
        <v>4077</v>
      </c>
      <c r="F868" t="s">
        <v>4078</v>
      </c>
      <c r="H868">
        <v>57.4948081</v>
      </c>
      <c r="I868">
        <v>-109.2370134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45</v>
      </c>
      <c r="M868" t="s">
        <v>188</v>
      </c>
      <c r="N868">
        <v>867</v>
      </c>
      <c r="O868" t="s">
        <v>830</v>
      </c>
      <c r="P868" t="s">
        <v>50</v>
      </c>
      <c r="Q868" t="s">
        <v>33</v>
      </c>
      <c r="R868" t="s">
        <v>240</v>
      </c>
      <c r="S868" t="s">
        <v>48</v>
      </c>
      <c r="T868" t="s">
        <v>36</v>
      </c>
      <c r="U868" t="s">
        <v>4079</v>
      </c>
      <c r="V868" t="s">
        <v>53</v>
      </c>
      <c r="W868" t="s">
        <v>73</v>
      </c>
      <c r="X868" t="s">
        <v>49</v>
      </c>
      <c r="Y868" t="s">
        <v>76</v>
      </c>
      <c r="Z868" t="s">
        <v>4080</v>
      </c>
    </row>
    <row r="869" spans="1:26" x14ac:dyDescent="0.3">
      <c r="A869" t="s">
        <v>4081</v>
      </c>
      <c r="B869" t="s">
        <v>4082</v>
      </c>
      <c r="C869" s="1" t="str">
        <f t="shared" si="142"/>
        <v>21:0401</v>
      </c>
      <c r="D869" s="1" t="str">
        <f t="shared" si="146"/>
        <v>21:0134</v>
      </c>
      <c r="E869" t="s">
        <v>4083</v>
      </c>
      <c r="F869" t="s">
        <v>4084</v>
      </c>
      <c r="H869">
        <v>57.485712399999997</v>
      </c>
      <c r="I869">
        <v>-109.31360789999999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45</v>
      </c>
      <c r="M869" t="s">
        <v>209</v>
      </c>
      <c r="N869">
        <v>868</v>
      </c>
      <c r="O869" t="s">
        <v>963</v>
      </c>
      <c r="P869" t="s">
        <v>61</v>
      </c>
      <c r="Q869" t="s">
        <v>73</v>
      </c>
      <c r="R869" t="s">
        <v>34</v>
      </c>
      <c r="S869" t="s">
        <v>62</v>
      </c>
      <c r="T869" t="s">
        <v>36</v>
      </c>
      <c r="U869" t="s">
        <v>181</v>
      </c>
      <c r="V869" t="s">
        <v>468</v>
      </c>
      <c r="W869" t="s">
        <v>39</v>
      </c>
      <c r="X869" t="s">
        <v>33</v>
      </c>
      <c r="Y869" t="s">
        <v>280</v>
      </c>
      <c r="Z869" t="s">
        <v>1927</v>
      </c>
    </row>
    <row r="870" spans="1:26" x14ac:dyDescent="0.3">
      <c r="A870" t="s">
        <v>4085</v>
      </c>
      <c r="B870" t="s">
        <v>4086</v>
      </c>
      <c r="C870" s="1" t="str">
        <f t="shared" si="142"/>
        <v>21:0401</v>
      </c>
      <c r="D870" s="1" t="str">
        <f t="shared" si="146"/>
        <v>21:0134</v>
      </c>
      <c r="E870" t="s">
        <v>4087</v>
      </c>
      <c r="F870" t="s">
        <v>4088</v>
      </c>
      <c r="H870">
        <v>57.519559399999999</v>
      </c>
      <c r="I870">
        <v>-109.32393519999999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45</v>
      </c>
      <c r="M870" t="s">
        <v>218</v>
      </c>
      <c r="N870">
        <v>869</v>
      </c>
      <c r="O870" t="s">
        <v>1179</v>
      </c>
      <c r="P870" t="s">
        <v>50</v>
      </c>
      <c r="Q870" t="s">
        <v>72</v>
      </c>
      <c r="R870" t="s">
        <v>35</v>
      </c>
      <c r="S870" t="s">
        <v>49</v>
      </c>
      <c r="T870" t="s">
        <v>36</v>
      </c>
      <c r="U870" t="s">
        <v>511</v>
      </c>
      <c r="V870" t="s">
        <v>221</v>
      </c>
      <c r="W870" t="s">
        <v>39</v>
      </c>
      <c r="X870" t="s">
        <v>33</v>
      </c>
      <c r="Y870" t="s">
        <v>53</v>
      </c>
      <c r="Z870" t="s">
        <v>2232</v>
      </c>
    </row>
    <row r="871" spans="1:26" x14ac:dyDescent="0.3">
      <c r="A871" t="s">
        <v>4089</v>
      </c>
      <c r="B871" t="s">
        <v>4090</v>
      </c>
      <c r="C871" s="1" t="str">
        <f t="shared" si="142"/>
        <v>21:0401</v>
      </c>
      <c r="D871" s="1" t="str">
        <f t="shared" si="146"/>
        <v>21:0134</v>
      </c>
      <c r="E871" t="s">
        <v>4091</v>
      </c>
      <c r="F871" t="s">
        <v>4092</v>
      </c>
      <c r="H871">
        <v>57.534423599999997</v>
      </c>
      <c r="I871">
        <v>-109.4376465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46</v>
      </c>
      <c r="M871" t="s">
        <v>30</v>
      </c>
      <c r="N871">
        <v>870</v>
      </c>
      <c r="O871" t="s">
        <v>410</v>
      </c>
      <c r="P871" t="s">
        <v>140</v>
      </c>
      <c r="Q871" t="s">
        <v>33</v>
      </c>
      <c r="R871" t="s">
        <v>62</v>
      </c>
      <c r="S871" t="s">
        <v>50</v>
      </c>
      <c r="T871" t="s">
        <v>36</v>
      </c>
      <c r="U871" t="s">
        <v>1727</v>
      </c>
      <c r="V871" t="s">
        <v>951</v>
      </c>
      <c r="W871" t="s">
        <v>39</v>
      </c>
      <c r="X871" t="s">
        <v>33</v>
      </c>
      <c r="Y871" t="s">
        <v>76</v>
      </c>
      <c r="Z871" t="s">
        <v>824</v>
      </c>
    </row>
    <row r="872" spans="1:26" x14ac:dyDescent="0.3">
      <c r="A872" t="s">
        <v>4093</v>
      </c>
      <c r="B872" t="s">
        <v>4094</v>
      </c>
      <c r="C872" s="1" t="str">
        <f t="shared" si="142"/>
        <v>21:0401</v>
      </c>
      <c r="D872" s="1" t="str">
        <f t="shared" si="146"/>
        <v>21:0134</v>
      </c>
      <c r="E872" t="s">
        <v>4095</v>
      </c>
      <c r="F872" t="s">
        <v>4096</v>
      </c>
      <c r="H872">
        <v>57.540250100000002</v>
      </c>
      <c r="I872">
        <v>-109.3775187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46</v>
      </c>
      <c r="M872" t="s">
        <v>46</v>
      </c>
      <c r="N872">
        <v>871</v>
      </c>
      <c r="O872" t="s">
        <v>50</v>
      </c>
      <c r="P872" t="s">
        <v>33</v>
      </c>
      <c r="Q872" t="s">
        <v>33</v>
      </c>
      <c r="R872" t="s">
        <v>33</v>
      </c>
      <c r="S872" t="s">
        <v>33</v>
      </c>
      <c r="T872" t="s">
        <v>36</v>
      </c>
      <c r="U872" t="s">
        <v>1059</v>
      </c>
      <c r="V872" t="s">
        <v>52</v>
      </c>
      <c r="W872" t="s">
        <v>39</v>
      </c>
      <c r="X872" t="s">
        <v>33</v>
      </c>
      <c r="Y872" t="s">
        <v>48</v>
      </c>
      <c r="Z872" t="s">
        <v>3284</v>
      </c>
    </row>
    <row r="873" spans="1:26" x14ac:dyDescent="0.3">
      <c r="A873" t="s">
        <v>4097</v>
      </c>
      <c r="B873" t="s">
        <v>4098</v>
      </c>
      <c r="C873" s="1" t="str">
        <f t="shared" si="142"/>
        <v>21:0401</v>
      </c>
      <c r="D873" s="1" t="str">
        <f t="shared" si="146"/>
        <v>21:0134</v>
      </c>
      <c r="E873" t="s">
        <v>4099</v>
      </c>
      <c r="F873" t="s">
        <v>4100</v>
      </c>
      <c r="H873">
        <v>57.546893799999999</v>
      </c>
      <c r="I873">
        <v>-109.39612289999999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46</v>
      </c>
      <c r="M873" t="s">
        <v>59</v>
      </c>
      <c r="N873">
        <v>872</v>
      </c>
      <c r="O873" t="s">
        <v>830</v>
      </c>
      <c r="P873" t="s">
        <v>50</v>
      </c>
      <c r="Q873" t="s">
        <v>33</v>
      </c>
      <c r="R873" t="s">
        <v>50</v>
      </c>
      <c r="S873" t="s">
        <v>62</v>
      </c>
      <c r="T873" t="s">
        <v>36</v>
      </c>
      <c r="U873" t="s">
        <v>601</v>
      </c>
      <c r="V873" t="s">
        <v>391</v>
      </c>
      <c r="W873" t="s">
        <v>173</v>
      </c>
      <c r="X873" t="s">
        <v>33</v>
      </c>
      <c r="Y873" t="s">
        <v>53</v>
      </c>
      <c r="Z873" t="s">
        <v>4101</v>
      </c>
    </row>
    <row r="874" spans="1:26" x14ac:dyDescent="0.3">
      <c r="A874" t="s">
        <v>4102</v>
      </c>
      <c r="B874" t="s">
        <v>4103</v>
      </c>
      <c r="C874" s="1" t="str">
        <f t="shared" si="142"/>
        <v>21:0401</v>
      </c>
      <c r="D874" s="1" t="str">
        <f>HYPERLINK("http://geochem.nrcan.gc.ca/cdogs/content/svy/svy_e.htm", "")</f>
        <v/>
      </c>
      <c r="G874" s="1" t="str">
        <f>HYPERLINK("http://geochem.nrcan.gc.ca/cdogs/content/cr_/cr_00033_e.htm", "33")</f>
        <v>33</v>
      </c>
      <c r="J874" t="s">
        <v>197</v>
      </c>
      <c r="K874" t="s">
        <v>198</v>
      </c>
      <c r="L874">
        <v>46</v>
      </c>
      <c r="M874" t="s">
        <v>199</v>
      </c>
      <c r="N874">
        <v>873</v>
      </c>
      <c r="O874" t="s">
        <v>529</v>
      </c>
      <c r="P874" t="s">
        <v>61</v>
      </c>
      <c r="Q874" t="s">
        <v>1494</v>
      </c>
      <c r="R874" t="s">
        <v>34</v>
      </c>
      <c r="S874" t="s">
        <v>48</v>
      </c>
      <c r="T874" t="s">
        <v>36</v>
      </c>
      <c r="U874" t="s">
        <v>4104</v>
      </c>
      <c r="V874" t="s">
        <v>2531</v>
      </c>
      <c r="W874" t="s">
        <v>173</v>
      </c>
      <c r="X874" t="s">
        <v>33</v>
      </c>
      <c r="Y874" t="s">
        <v>40</v>
      </c>
      <c r="Z874" t="s">
        <v>712</v>
      </c>
    </row>
    <row r="875" spans="1:26" x14ac:dyDescent="0.3">
      <c r="A875" t="s">
        <v>4105</v>
      </c>
      <c r="B875" t="s">
        <v>4106</v>
      </c>
      <c r="C875" s="1" t="str">
        <f t="shared" si="142"/>
        <v>21:0401</v>
      </c>
      <c r="D875" s="1" t="str">
        <f t="shared" ref="D875:D903" si="149">HYPERLINK("http://geochem.nrcan.gc.ca/cdogs/content/svy/svy210134_e.htm", "21:0134")</f>
        <v>21:0134</v>
      </c>
      <c r="E875" t="s">
        <v>4107</v>
      </c>
      <c r="F875" t="s">
        <v>4108</v>
      </c>
      <c r="H875">
        <v>57.538197099999998</v>
      </c>
      <c r="I875">
        <v>-109.4060442</v>
      </c>
      <c r="J875" s="1" t="str">
        <f t="shared" ref="J875:J903" si="150">HYPERLINK("http://geochem.nrcan.gc.ca/cdogs/content/kwd/kwd020027_e.htm", "NGR lake sediment grab sample")</f>
        <v>NGR lake sediment grab sample</v>
      </c>
      <c r="K875" s="1" t="str">
        <f t="shared" ref="K875:K903" si="151">HYPERLINK("http://geochem.nrcan.gc.ca/cdogs/content/kwd/kwd080006_e.htm", "&lt;177 micron (NGR)")</f>
        <v>&lt;177 micron (NGR)</v>
      </c>
      <c r="L875">
        <v>46</v>
      </c>
      <c r="M875" t="s">
        <v>148</v>
      </c>
      <c r="N875">
        <v>874</v>
      </c>
      <c r="O875" t="s">
        <v>369</v>
      </c>
      <c r="P875" t="s">
        <v>140</v>
      </c>
      <c r="Q875" t="s">
        <v>33</v>
      </c>
      <c r="R875" t="s">
        <v>158</v>
      </c>
      <c r="S875" t="s">
        <v>50</v>
      </c>
      <c r="T875" t="s">
        <v>36</v>
      </c>
      <c r="U875" t="s">
        <v>1353</v>
      </c>
      <c r="V875" t="s">
        <v>4008</v>
      </c>
      <c r="W875" t="s">
        <v>173</v>
      </c>
      <c r="X875" t="s">
        <v>49</v>
      </c>
      <c r="Y875" t="s">
        <v>48</v>
      </c>
      <c r="Z875" t="s">
        <v>356</v>
      </c>
    </row>
    <row r="876" spans="1:26" x14ac:dyDescent="0.3">
      <c r="A876" t="s">
        <v>4109</v>
      </c>
      <c r="B876" t="s">
        <v>4110</v>
      </c>
      <c r="C876" s="1" t="str">
        <f t="shared" si="142"/>
        <v>21:0401</v>
      </c>
      <c r="D876" s="1" t="str">
        <f t="shared" si="149"/>
        <v>21:0134</v>
      </c>
      <c r="E876" t="s">
        <v>4091</v>
      </c>
      <c r="F876" t="s">
        <v>4111</v>
      </c>
      <c r="H876">
        <v>57.534423599999997</v>
      </c>
      <c r="I876">
        <v>-109.4376465</v>
      </c>
      <c r="J876" s="1" t="str">
        <f t="shared" si="150"/>
        <v>NGR lake sediment grab sample</v>
      </c>
      <c r="K876" s="1" t="str">
        <f t="shared" si="151"/>
        <v>&lt;177 micron (NGR)</v>
      </c>
      <c r="L876">
        <v>46</v>
      </c>
      <c r="M876" t="s">
        <v>157</v>
      </c>
      <c r="N876">
        <v>875</v>
      </c>
      <c r="O876" t="s">
        <v>193</v>
      </c>
      <c r="P876" t="s">
        <v>140</v>
      </c>
      <c r="Q876" t="s">
        <v>33</v>
      </c>
      <c r="R876" t="s">
        <v>180</v>
      </c>
      <c r="S876" t="s">
        <v>50</v>
      </c>
      <c r="T876" t="s">
        <v>36</v>
      </c>
      <c r="U876" t="s">
        <v>272</v>
      </c>
      <c r="V876" t="s">
        <v>173</v>
      </c>
      <c r="W876" t="s">
        <v>39</v>
      </c>
      <c r="X876" t="s">
        <v>49</v>
      </c>
      <c r="Y876" t="s">
        <v>48</v>
      </c>
      <c r="Z876" t="s">
        <v>960</v>
      </c>
    </row>
    <row r="877" spans="1:26" x14ac:dyDescent="0.3">
      <c r="A877" t="s">
        <v>4112</v>
      </c>
      <c r="B877" t="s">
        <v>4113</v>
      </c>
      <c r="C877" s="1" t="str">
        <f t="shared" si="142"/>
        <v>21:0401</v>
      </c>
      <c r="D877" s="1" t="str">
        <f t="shared" si="149"/>
        <v>21:0134</v>
      </c>
      <c r="E877" t="s">
        <v>4091</v>
      </c>
      <c r="F877" t="s">
        <v>4114</v>
      </c>
      <c r="H877">
        <v>57.534423599999997</v>
      </c>
      <c r="I877">
        <v>-109.4376465</v>
      </c>
      <c r="J877" s="1" t="str">
        <f t="shared" si="150"/>
        <v>NGR lake sediment grab sample</v>
      </c>
      <c r="K877" s="1" t="str">
        <f t="shared" si="151"/>
        <v>&lt;177 micron (NGR)</v>
      </c>
      <c r="L877">
        <v>46</v>
      </c>
      <c r="M877" t="s">
        <v>164</v>
      </c>
      <c r="N877">
        <v>876</v>
      </c>
      <c r="O877" t="s">
        <v>286</v>
      </c>
      <c r="P877" t="s">
        <v>50</v>
      </c>
      <c r="Q877" t="s">
        <v>49</v>
      </c>
      <c r="R877" t="s">
        <v>50</v>
      </c>
      <c r="S877" t="s">
        <v>35</v>
      </c>
      <c r="T877" t="s">
        <v>36</v>
      </c>
      <c r="U877" t="s">
        <v>119</v>
      </c>
      <c r="V877" t="s">
        <v>173</v>
      </c>
      <c r="W877" t="s">
        <v>39</v>
      </c>
      <c r="X877" t="s">
        <v>49</v>
      </c>
      <c r="Y877" t="s">
        <v>48</v>
      </c>
      <c r="Z877" t="s">
        <v>3414</v>
      </c>
    </row>
    <row r="878" spans="1:26" x14ac:dyDescent="0.3">
      <c r="A878" t="s">
        <v>4115</v>
      </c>
      <c r="B878" t="s">
        <v>4116</v>
      </c>
      <c r="C878" s="1" t="str">
        <f t="shared" si="142"/>
        <v>21:0401</v>
      </c>
      <c r="D878" s="1" t="str">
        <f t="shared" si="149"/>
        <v>21:0134</v>
      </c>
      <c r="E878" t="s">
        <v>4117</v>
      </c>
      <c r="F878" t="s">
        <v>4118</v>
      </c>
      <c r="H878">
        <v>57.534095100000002</v>
      </c>
      <c r="I878">
        <v>-109.4769151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46</v>
      </c>
      <c r="M878" t="s">
        <v>70</v>
      </c>
      <c r="N878">
        <v>877</v>
      </c>
      <c r="O878" t="s">
        <v>318</v>
      </c>
      <c r="P878" t="s">
        <v>49</v>
      </c>
      <c r="Q878" t="s">
        <v>33</v>
      </c>
      <c r="R878" t="s">
        <v>73</v>
      </c>
      <c r="S878" t="s">
        <v>35</v>
      </c>
      <c r="T878" t="s">
        <v>36</v>
      </c>
      <c r="U878" t="s">
        <v>4119</v>
      </c>
      <c r="V878" t="s">
        <v>2602</v>
      </c>
      <c r="W878" t="s">
        <v>62</v>
      </c>
      <c r="X878" t="s">
        <v>33</v>
      </c>
      <c r="Y878" t="s">
        <v>122</v>
      </c>
      <c r="Z878" t="s">
        <v>2698</v>
      </c>
    </row>
    <row r="879" spans="1:26" x14ac:dyDescent="0.3">
      <c r="A879" t="s">
        <v>4120</v>
      </c>
      <c r="B879" t="s">
        <v>4121</v>
      </c>
      <c r="C879" s="1" t="str">
        <f t="shared" si="142"/>
        <v>21:0401</v>
      </c>
      <c r="D879" s="1" t="str">
        <f t="shared" si="149"/>
        <v>21:0134</v>
      </c>
      <c r="E879" t="s">
        <v>4122</v>
      </c>
      <c r="F879" t="s">
        <v>4123</v>
      </c>
      <c r="H879">
        <v>57.536697799999999</v>
      </c>
      <c r="I879">
        <v>-109.5281914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46</v>
      </c>
      <c r="M879" t="s">
        <v>82</v>
      </c>
      <c r="N879">
        <v>878</v>
      </c>
      <c r="O879" t="s">
        <v>445</v>
      </c>
      <c r="P879" t="s">
        <v>72</v>
      </c>
      <c r="Q879" t="s">
        <v>33</v>
      </c>
      <c r="R879" t="s">
        <v>35</v>
      </c>
      <c r="S879" t="s">
        <v>49</v>
      </c>
      <c r="T879" t="s">
        <v>36</v>
      </c>
      <c r="U879" t="s">
        <v>120</v>
      </c>
      <c r="V879" t="s">
        <v>2659</v>
      </c>
      <c r="W879" t="s">
        <v>73</v>
      </c>
      <c r="X879" t="s">
        <v>49</v>
      </c>
      <c r="Y879" t="s">
        <v>48</v>
      </c>
      <c r="Z879" t="s">
        <v>568</v>
      </c>
    </row>
    <row r="880" spans="1:26" x14ac:dyDescent="0.3">
      <c r="A880" t="s">
        <v>4124</v>
      </c>
      <c r="B880" t="s">
        <v>4125</v>
      </c>
      <c r="C880" s="1" t="str">
        <f t="shared" si="142"/>
        <v>21:0401</v>
      </c>
      <c r="D880" s="1" t="str">
        <f t="shared" si="149"/>
        <v>21:0134</v>
      </c>
      <c r="E880" t="s">
        <v>4126</v>
      </c>
      <c r="F880" t="s">
        <v>4127</v>
      </c>
      <c r="H880">
        <v>57.5484005</v>
      </c>
      <c r="I880">
        <v>-109.5828633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46</v>
      </c>
      <c r="M880" t="s">
        <v>91</v>
      </c>
      <c r="N880">
        <v>879</v>
      </c>
      <c r="O880" t="s">
        <v>226</v>
      </c>
      <c r="P880" t="s">
        <v>50</v>
      </c>
      <c r="Q880" t="s">
        <v>33</v>
      </c>
      <c r="R880" t="s">
        <v>180</v>
      </c>
      <c r="S880" t="s">
        <v>73</v>
      </c>
      <c r="T880" t="s">
        <v>36</v>
      </c>
      <c r="U880" t="s">
        <v>979</v>
      </c>
      <c r="V880" t="s">
        <v>34</v>
      </c>
      <c r="W880" t="s">
        <v>49</v>
      </c>
      <c r="X880" t="s">
        <v>49</v>
      </c>
      <c r="Y880" t="s">
        <v>122</v>
      </c>
      <c r="Z880" t="s">
        <v>1424</v>
      </c>
    </row>
    <row r="881" spans="1:26" x14ac:dyDescent="0.3">
      <c r="A881" t="s">
        <v>4128</v>
      </c>
      <c r="B881" t="s">
        <v>4129</v>
      </c>
      <c r="C881" s="1" t="str">
        <f t="shared" si="142"/>
        <v>21:0401</v>
      </c>
      <c r="D881" s="1" t="str">
        <f t="shared" si="149"/>
        <v>21:0134</v>
      </c>
      <c r="E881" t="s">
        <v>4130</v>
      </c>
      <c r="F881" t="s">
        <v>4131</v>
      </c>
      <c r="H881">
        <v>57.555277599999997</v>
      </c>
      <c r="I881">
        <v>-109.6530259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46</v>
      </c>
      <c r="M881" t="s">
        <v>100</v>
      </c>
      <c r="N881">
        <v>880</v>
      </c>
      <c r="O881" t="s">
        <v>558</v>
      </c>
      <c r="P881" t="s">
        <v>34</v>
      </c>
      <c r="Q881" t="s">
        <v>49</v>
      </c>
      <c r="R881" t="s">
        <v>62</v>
      </c>
      <c r="S881" t="s">
        <v>49</v>
      </c>
      <c r="T881" t="s">
        <v>36</v>
      </c>
      <c r="U881" t="s">
        <v>119</v>
      </c>
      <c r="V881" t="s">
        <v>745</v>
      </c>
      <c r="W881" t="s">
        <v>180</v>
      </c>
      <c r="X881" t="s">
        <v>140</v>
      </c>
      <c r="Y881" t="s">
        <v>48</v>
      </c>
      <c r="Z881" t="s">
        <v>1166</v>
      </c>
    </row>
    <row r="882" spans="1:26" x14ac:dyDescent="0.3">
      <c r="A882" t="s">
        <v>4132</v>
      </c>
      <c r="B882" t="s">
        <v>4133</v>
      </c>
      <c r="C882" s="1" t="str">
        <f t="shared" si="142"/>
        <v>21:0401</v>
      </c>
      <c r="D882" s="1" t="str">
        <f t="shared" si="149"/>
        <v>21:0134</v>
      </c>
      <c r="E882" t="s">
        <v>4134</v>
      </c>
      <c r="F882" t="s">
        <v>4135</v>
      </c>
      <c r="H882">
        <v>57.589348999999999</v>
      </c>
      <c r="I882">
        <v>-109.7218269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46</v>
      </c>
      <c r="M882" t="s">
        <v>109</v>
      </c>
      <c r="N882">
        <v>881</v>
      </c>
      <c r="O882" t="s">
        <v>389</v>
      </c>
      <c r="P882" t="s">
        <v>140</v>
      </c>
      <c r="Q882" t="s">
        <v>73</v>
      </c>
      <c r="R882" t="s">
        <v>72</v>
      </c>
      <c r="S882" t="s">
        <v>33</v>
      </c>
      <c r="T882" t="s">
        <v>36</v>
      </c>
      <c r="U882" t="s">
        <v>149</v>
      </c>
      <c r="V882" t="s">
        <v>52</v>
      </c>
      <c r="W882" t="s">
        <v>39</v>
      </c>
      <c r="X882" t="s">
        <v>33</v>
      </c>
      <c r="Y882" t="s">
        <v>48</v>
      </c>
      <c r="Z882" t="s">
        <v>1232</v>
      </c>
    </row>
    <row r="883" spans="1:26" x14ac:dyDescent="0.3">
      <c r="A883" t="s">
        <v>4136</v>
      </c>
      <c r="B883" t="s">
        <v>4137</v>
      </c>
      <c r="C883" s="1" t="str">
        <f t="shared" si="142"/>
        <v>21:0401</v>
      </c>
      <c r="D883" s="1" t="str">
        <f t="shared" si="149"/>
        <v>21:0134</v>
      </c>
      <c r="E883" t="s">
        <v>4138</v>
      </c>
      <c r="F883" t="s">
        <v>4139</v>
      </c>
      <c r="H883">
        <v>57.583567199999997</v>
      </c>
      <c r="I883">
        <v>-109.76371039999999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46</v>
      </c>
      <c r="M883" t="s">
        <v>118</v>
      </c>
      <c r="N883">
        <v>882</v>
      </c>
      <c r="O883" t="s">
        <v>286</v>
      </c>
      <c r="P883" t="s">
        <v>49</v>
      </c>
      <c r="Q883" t="s">
        <v>33</v>
      </c>
      <c r="R883" t="s">
        <v>49</v>
      </c>
      <c r="S883" t="s">
        <v>49</v>
      </c>
      <c r="T883" t="s">
        <v>36</v>
      </c>
      <c r="U883" t="s">
        <v>71</v>
      </c>
      <c r="V883" t="s">
        <v>64</v>
      </c>
      <c r="W883" t="s">
        <v>39</v>
      </c>
      <c r="X883" t="s">
        <v>33</v>
      </c>
      <c r="Y883" t="s">
        <v>48</v>
      </c>
      <c r="Z883" t="s">
        <v>445</v>
      </c>
    </row>
    <row r="884" spans="1:26" x14ac:dyDescent="0.3">
      <c r="A884" t="s">
        <v>4140</v>
      </c>
      <c r="B884" t="s">
        <v>4141</v>
      </c>
      <c r="C884" s="1" t="str">
        <f t="shared" si="142"/>
        <v>21:0401</v>
      </c>
      <c r="D884" s="1" t="str">
        <f t="shared" si="149"/>
        <v>21:0134</v>
      </c>
      <c r="E884" t="s">
        <v>4142</v>
      </c>
      <c r="F884" t="s">
        <v>4143</v>
      </c>
      <c r="H884">
        <v>57.574904199999999</v>
      </c>
      <c r="I884">
        <v>-109.75973999999999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46</v>
      </c>
      <c r="M884" t="s">
        <v>128</v>
      </c>
      <c r="N884">
        <v>883</v>
      </c>
      <c r="O884" t="s">
        <v>308</v>
      </c>
      <c r="P884" t="s">
        <v>50</v>
      </c>
      <c r="Q884" t="s">
        <v>49</v>
      </c>
      <c r="R884" t="s">
        <v>33</v>
      </c>
      <c r="S884" t="s">
        <v>33</v>
      </c>
      <c r="T884" t="s">
        <v>36</v>
      </c>
      <c r="U884" t="s">
        <v>1722</v>
      </c>
      <c r="V884" t="s">
        <v>1014</v>
      </c>
      <c r="W884" t="s">
        <v>39</v>
      </c>
      <c r="X884" t="s">
        <v>33</v>
      </c>
      <c r="Y884" t="s">
        <v>53</v>
      </c>
      <c r="Z884" t="s">
        <v>413</v>
      </c>
    </row>
    <row r="885" spans="1:26" x14ac:dyDescent="0.3">
      <c r="A885" t="s">
        <v>4144</v>
      </c>
      <c r="B885" t="s">
        <v>4145</v>
      </c>
      <c r="C885" s="1" t="str">
        <f t="shared" si="142"/>
        <v>21:0401</v>
      </c>
      <c r="D885" s="1" t="str">
        <f t="shared" si="149"/>
        <v>21:0134</v>
      </c>
      <c r="E885" t="s">
        <v>4146</v>
      </c>
      <c r="F885" t="s">
        <v>4147</v>
      </c>
      <c r="H885">
        <v>57.563682</v>
      </c>
      <c r="I885">
        <v>-109.8233942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46</v>
      </c>
      <c r="M885" t="s">
        <v>138</v>
      </c>
      <c r="N885">
        <v>884</v>
      </c>
      <c r="O885" t="s">
        <v>247</v>
      </c>
      <c r="P885" t="s">
        <v>72</v>
      </c>
      <c r="Q885" t="s">
        <v>33</v>
      </c>
      <c r="R885" t="s">
        <v>72</v>
      </c>
      <c r="S885" t="s">
        <v>33</v>
      </c>
      <c r="T885" t="s">
        <v>36</v>
      </c>
      <c r="U885" t="s">
        <v>418</v>
      </c>
      <c r="V885" t="s">
        <v>581</v>
      </c>
      <c r="W885" t="s">
        <v>49</v>
      </c>
      <c r="X885" t="s">
        <v>33</v>
      </c>
      <c r="Y885" t="s">
        <v>326</v>
      </c>
      <c r="Z885" t="s">
        <v>1595</v>
      </c>
    </row>
    <row r="886" spans="1:26" x14ac:dyDescent="0.3">
      <c r="A886" t="s">
        <v>4148</v>
      </c>
      <c r="B886" t="s">
        <v>4149</v>
      </c>
      <c r="C886" s="1" t="str">
        <f t="shared" si="142"/>
        <v>21:0401</v>
      </c>
      <c r="D886" s="1" t="str">
        <f t="shared" si="149"/>
        <v>21:0134</v>
      </c>
      <c r="E886" t="s">
        <v>4150</v>
      </c>
      <c r="F886" t="s">
        <v>4151</v>
      </c>
      <c r="H886">
        <v>57.5884687</v>
      </c>
      <c r="I886">
        <v>-109.862842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46</v>
      </c>
      <c r="M886" t="s">
        <v>170</v>
      </c>
      <c r="N886">
        <v>885</v>
      </c>
      <c r="O886" t="s">
        <v>272</v>
      </c>
      <c r="P886" t="s">
        <v>140</v>
      </c>
      <c r="Q886" t="s">
        <v>49</v>
      </c>
      <c r="R886" t="s">
        <v>180</v>
      </c>
      <c r="S886" t="s">
        <v>73</v>
      </c>
      <c r="T886" t="s">
        <v>36</v>
      </c>
      <c r="U886" t="s">
        <v>261</v>
      </c>
      <c r="V886" t="s">
        <v>287</v>
      </c>
      <c r="W886" t="s">
        <v>39</v>
      </c>
      <c r="X886" t="s">
        <v>33</v>
      </c>
      <c r="Y886" t="s">
        <v>48</v>
      </c>
      <c r="Z886" t="s">
        <v>4152</v>
      </c>
    </row>
    <row r="887" spans="1:26" x14ac:dyDescent="0.3">
      <c r="A887" t="s">
        <v>4153</v>
      </c>
      <c r="B887" t="s">
        <v>4154</v>
      </c>
      <c r="C887" s="1" t="str">
        <f t="shared" si="142"/>
        <v>21:0401</v>
      </c>
      <c r="D887" s="1" t="str">
        <f t="shared" si="149"/>
        <v>21:0134</v>
      </c>
      <c r="E887" t="s">
        <v>4155</v>
      </c>
      <c r="F887" t="s">
        <v>4156</v>
      </c>
      <c r="H887">
        <v>57.554619199999998</v>
      </c>
      <c r="I887">
        <v>-109.9296279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46</v>
      </c>
      <c r="M887" t="s">
        <v>179</v>
      </c>
      <c r="N887">
        <v>886</v>
      </c>
      <c r="O887" t="s">
        <v>893</v>
      </c>
      <c r="P887" t="s">
        <v>48</v>
      </c>
      <c r="Q887" t="s">
        <v>49</v>
      </c>
      <c r="R887" t="s">
        <v>35</v>
      </c>
      <c r="S887" t="s">
        <v>72</v>
      </c>
      <c r="T887" t="s">
        <v>36</v>
      </c>
      <c r="U887" t="s">
        <v>149</v>
      </c>
      <c r="V887" t="s">
        <v>980</v>
      </c>
      <c r="W887" t="s">
        <v>39</v>
      </c>
      <c r="X887" t="s">
        <v>33</v>
      </c>
      <c r="Y887" t="s">
        <v>48</v>
      </c>
      <c r="Z887" t="s">
        <v>1635</v>
      </c>
    </row>
    <row r="888" spans="1:26" x14ac:dyDescent="0.3">
      <c r="A888" t="s">
        <v>4157</v>
      </c>
      <c r="B888" t="s">
        <v>4158</v>
      </c>
      <c r="C888" s="1" t="str">
        <f t="shared" si="142"/>
        <v>21:0401</v>
      </c>
      <c r="D888" s="1" t="str">
        <f t="shared" si="149"/>
        <v>21:0134</v>
      </c>
      <c r="E888" t="s">
        <v>4159</v>
      </c>
      <c r="F888" t="s">
        <v>4160</v>
      </c>
      <c r="H888">
        <v>57.557652599999997</v>
      </c>
      <c r="I888">
        <v>-109.97366460000001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46</v>
      </c>
      <c r="M888" t="s">
        <v>188</v>
      </c>
      <c r="N888">
        <v>887</v>
      </c>
      <c r="O888" t="s">
        <v>74</v>
      </c>
      <c r="P888" t="s">
        <v>50</v>
      </c>
      <c r="Q888" t="s">
        <v>49</v>
      </c>
      <c r="R888" t="s">
        <v>62</v>
      </c>
      <c r="S888" t="s">
        <v>49</v>
      </c>
      <c r="T888" t="s">
        <v>36</v>
      </c>
      <c r="U888" t="s">
        <v>152</v>
      </c>
      <c r="V888" t="s">
        <v>808</v>
      </c>
      <c r="W888" t="s">
        <v>39</v>
      </c>
      <c r="X888" t="s">
        <v>33</v>
      </c>
      <c r="Y888" t="s">
        <v>48</v>
      </c>
      <c r="Z888" t="s">
        <v>1184</v>
      </c>
    </row>
    <row r="889" spans="1:26" x14ac:dyDescent="0.3">
      <c r="A889" t="s">
        <v>4161</v>
      </c>
      <c r="B889" t="s">
        <v>4162</v>
      </c>
      <c r="C889" s="1" t="str">
        <f t="shared" si="142"/>
        <v>21:0401</v>
      </c>
      <c r="D889" s="1" t="str">
        <f t="shared" si="149"/>
        <v>21:0134</v>
      </c>
      <c r="E889" t="s">
        <v>4163</v>
      </c>
      <c r="F889" t="s">
        <v>4164</v>
      </c>
      <c r="H889">
        <v>57.534631300000001</v>
      </c>
      <c r="I889">
        <v>-109.940252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46</v>
      </c>
      <c r="M889" t="s">
        <v>209</v>
      </c>
      <c r="N889">
        <v>888</v>
      </c>
      <c r="O889" t="s">
        <v>1165</v>
      </c>
      <c r="P889" t="s">
        <v>49</v>
      </c>
      <c r="Q889" t="s">
        <v>49</v>
      </c>
      <c r="R889" t="s">
        <v>73</v>
      </c>
      <c r="S889" t="s">
        <v>49</v>
      </c>
      <c r="T889" t="s">
        <v>36</v>
      </c>
      <c r="U889" t="s">
        <v>261</v>
      </c>
      <c r="V889" t="s">
        <v>980</v>
      </c>
      <c r="W889" t="s">
        <v>49</v>
      </c>
      <c r="X889" t="s">
        <v>33</v>
      </c>
      <c r="Y889" t="s">
        <v>53</v>
      </c>
      <c r="Z889" t="s">
        <v>3143</v>
      </c>
    </row>
    <row r="890" spans="1:26" x14ac:dyDescent="0.3">
      <c r="A890" t="s">
        <v>4165</v>
      </c>
      <c r="B890" t="s">
        <v>4166</v>
      </c>
      <c r="C890" s="1" t="str">
        <f t="shared" si="142"/>
        <v>21:0401</v>
      </c>
      <c r="D890" s="1" t="str">
        <f t="shared" si="149"/>
        <v>21:0134</v>
      </c>
      <c r="E890" t="s">
        <v>4167</v>
      </c>
      <c r="F890" t="s">
        <v>4168</v>
      </c>
      <c r="H890">
        <v>57.5422923</v>
      </c>
      <c r="I890">
        <v>-109.8817061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46</v>
      </c>
      <c r="M890" t="s">
        <v>218</v>
      </c>
      <c r="N890">
        <v>889</v>
      </c>
      <c r="O890" t="s">
        <v>4169</v>
      </c>
      <c r="P890" t="s">
        <v>192</v>
      </c>
      <c r="Q890" t="s">
        <v>72</v>
      </c>
      <c r="R890" t="s">
        <v>140</v>
      </c>
      <c r="S890" t="s">
        <v>72</v>
      </c>
      <c r="T890" t="s">
        <v>36</v>
      </c>
      <c r="U890" t="s">
        <v>193</v>
      </c>
      <c r="V890" t="s">
        <v>75</v>
      </c>
      <c r="W890" t="s">
        <v>39</v>
      </c>
      <c r="X890" t="s">
        <v>33</v>
      </c>
      <c r="Y890" t="s">
        <v>48</v>
      </c>
      <c r="Z890" t="s">
        <v>4170</v>
      </c>
    </row>
    <row r="891" spans="1:26" x14ac:dyDescent="0.3">
      <c r="A891" t="s">
        <v>4171</v>
      </c>
      <c r="B891" t="s">
        <v>4172</v>
      </c>
      <c r="C891" s="1" t="str">
        <f t="shared" si="142"/>
        <v>21:0401</v>
      </c>
      <c r="D891" s="1" t="str">
        <f t="shared" si="149"/>
        <v>21:0134</v>
      </c>
      <c r="E891" t="s">
        <v>4173</v>
      </c>
      <c r="F891" t="s">
        <v>4174</v>
      </c>
      <c r="H891">
        <v>57.5295688</v>
      </c>
      <c r="I891">
        <v>-109.8278669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47</v>
      </c>
      <c r="M891" t="s">
        <v>30</v>
      </c>
      <c r="N891">
        <v>890</v>
      </c>
      <c r="O891" t="s">
        <v>266</v>
      </c>
      <c r="P891" t="s">
        <v>72</v>
      </c>
      <c r="Q891" t="s">
        <v>33</v>
      </c>
      <c r="R891" t="s">
        <v>35</v>
      </c>
      <c r="S891" t="s">
        <v>33</v>
      </c>
      <c r="T891" t="s">
        <v>36</v>
      </c>
      <c r="U891" t="s">
        <v>1327</v>
      </c>
      <c r="V891" t="s">
        <v>2139</v>
      </c>
      <c r="W891" t="s">
        <v>39</v>
      </c>
      <c r="X891" t="s">
        <v>33</v>
      </c>
      <c r="Y891" t="s">
        <v>122</v>
      </c>
      <c r="Z891" t="s">
        <v>1927</v>
      </c>
    </row>
    <row r="892" spans="1:26" x14ac:dyDescent="0.3">
      <c r="A892" t="s">
        <v>4175</v>
      </c>
      <c r="B892" t="s">
        <v>4176</v>
      </c>
      <c r="C892" s="1" t="str">
        <f t="shared" si="142"/>
        <v>21:0401</v>
      </c>
      <c r="D892" s="1" t="str">
        <f t="shared" si="149"/>
        <v>21:0134</v>
      </c>
      <c r="E892" t="s">
        <v>4177</v>
      </c>
      <c r="F892" t="s">
        <v>4178</v>
      </c>
      <c r="H892">
        <v>57.537747899999999</v>
      </c>
      <c r="I892">
        <v>-109.8360904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47</v>
      </c>
      <c r="M892" t="s">
        <v>148</v>
      </c>
      <c r="N892">
        <v>891</v>
      </c>
      <c r="O892" t="s">
        <v>830</v>
      </c>
      <c r="P892" t="s">
        <v>50</v>
      </c>
      <c r="Q892" t="s">
        <v>33</v>
      </c>
      <c r="R892" t="s">
        <v>50</v>
      </c>
      <c r="S892" t="s">
        <v>73</v>
      </c>
      <c r="T892" t="s">
        <v>36</v>
      </c>
      <c r="U892" t="s">
        <v>345</v>
      </c>
      <c r="V892" t="s">
        <v>301</v>
      </c>
      <c r="W892" t="s">
        <v>173</v>
      </c>
      <c r="X892" t="s">
        <v>33</v>
      </c>
      <c r="Y892" t="s">
        <v>248</v>
      </c>
      <c r="Z892" t="s">
        <v>1465</v>
      </c>
    </row>
    <row r="893" spans="1:26" x14ac:dyDescent="0.3">
      <c r="A893" t="s">
        <v>4179</v>
      </c>
      <c r="B893" t="s">
        <v>4180</v>
      </c>
      <c r="C893" s="1" t="str">
        <f t="shared" si="142"/>
        <v>21:0401</v>
      </c>
      <c r="D893" s="1" t="str">
        <f t="shared" si="149"/>
        <v>21:0134</v>
      </c>
      <c r="E893" t="s">
        <v>4173</v>
      </c>
      <c r="F893" t="s">
        <v>4181</v>
      </c>
      <c r="H893">
        <v>57.5295688</v>
      </c>
      <c r="I893">
        <v>-109.8278669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47</v>
      </c>
      <c r="M893" t="s">
        <v>157</v>
      </c>
      <c r="N893">
        <v>892</v>
      </c>
      <c r="O893" t="s">
        <v>509</v>
      </c>
      <c r="P893" t="s">
        <v>72</v>
      </c>
      <c r="Q893" t="s">
        <v>33</v>
      </c>
      <c r="R893" t="s">
        <v>73</v>
      </c>
      <c r="S893" t="s">
        <v>33</v>
      </c>
      <c r="T893" t="s">
        <v>36</v>
      </c>
      <c r="U893" t="s">
        <v>1094</v>
      </c>
      <c r="V893" t="s">
        <v>3284</v>
      </c>
      <c r="W893" t="s">
        <v>39</v>
      </c>
      <c r="X893" t="s">
        <v>33</v>
      </c>
      <c r="Y893" t="s">
        <v>122</v>
      </c>
      <c r="Z893" t="s">
        <v>1927</v>
      </c>
    </row>
    <row r="894" spans="1:26" x14ac:dyDescent="0.3">
      <c r="A894" t="s">
        <v>4182</v>
      </c>
      <c r="B894" t="s">
        <v>4183</v>
      </c>
      <c r="C894" s="1" t="str">
        <f t="shared" si="142"/>
        <v>21:0401</v>
      </c>
      <c r="D894" s="1" t="str">
        <f t="shared" si="149"/>
        <v>21:0134</v>
      </c>
      <c r="E894" t="s">
        <v>4173</v>
      </c>
      <c r="F894" t="s">
        <v>4184</v>
      </c>
      <c r="H894">
        <v>57.5295688</v>
      </c>
      <c r="I894">
        <v>-109.8278669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47</v>
      </c>
      <c r="M894" t="s">
        <v>164</v>
      </c>
      <c r="N894">
        <v>893</v>
      </c>
      <c r="O894" t="s">
        <v>376</v>
      </c>
      <c r="P894" t="s">
        <v>72</v>
      </c>
      <c r="Q894" t="s">
        <v>33</v>
      </c>
      <c r="R894" t="s">
        <v>35</v>
      </c>
      <c r="S894" t="s">
        <v>49</v>
      </c>
      <c r="T894" t="s">
        <v>36</v>
      </c>
      <c r="U894" t="s">
        <v>664</v>
      </c>
      <c r="V894" t="s">
        <v>4185</v>
      </c>
      <c r="W894" t="s">
        <v>39</v>
      </c>
      <c r="X894" t="s">
        <v>33</v>
      </c>
      <c r="Y894" t="s">
        <v>122</v>
      </c>
      <c r="Z894" t="s">
        <v>1987</v>
      </c>
    </row>
    <row r="895" spans="1:26" x14ac:dyDescent="0.3">
      <c r="A895" t="s">
        <v>4186</v>
      </c>
      <c r="B895" t="s">
        <v>4187</v>
      </c>
      <c r="C895" s="1" t="str">
        <f t="shared" si="142"/>
        <v>21:0401</v>
      </c>
      <c r="D895" s="1" t="str">
        <f t="shared" si="149"/>
        <v>21:0134</v>
      </c>
      <c r="E895" t="s">
        <v>4188</v>
      </c>
      <c r="F895" t="s">
        <v>4189</v>
      </c>
      <c r="H895">
        <v>57.542978099999999</v>
      </c>
      <c r="I895">
        <v>-109.80742119999999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47</v>
      </c>
      <c r="M895" t="s">
        <v>46</v>
      </c>
      <c r="N895">
        <v>894</v>
      </c>
      <c r="O895" t="s">
        <v>74</v>
      </c>
      <c r="P895" t="s">
        <v>50</v>
      </c>
      <c r="Q895" t="s">
        <v>72</v>
      </c>
      <c r="R895" t="s">
        <v>72</v>
      </c>
      <c r="S895" t="s">
        <v>73</v>
      </c>
      <c r="T895" t="s">
        <v>36</v>
      </c>
      <c r="U895" t="s">
        <v>1727</v>
      </c>
      <c r="V895" t="s">
        <v>980</v>
      </c>
      <c r="W895" t="s">
        <v>49</v>
      </c>
      <c r="X895" t="s">
        <v>33</v>
      </c>
      <c r="Y895" t="s">
        <v>53</v>
      </c>
      <c r="Z895" t="s">
        <v>2085</v>
      </c>
    </row>
    <row r="896" spans="1:26" x14ac:dyDescent="0.3">
      <c r="A896" t="s">
        <v>4190</v>
      </c>
      <c r="B896" t="s">
        <v>4191</v>
      </c>
      <c r="C896" s="1" t="str">
        <f t="shared" si="142"/>
        <v>21:0401</v>
      </c>
      <c r="D896" s="1" t="str">
        <f t="shared" si="149"/>
        <v>21:0134</v>
      </c>
      <c r="E896" t="s">
        <v>4192</v>
      </c>
      <c r="F896" t="s">
        <v>4193</v>
      </c>
      <c r="H896">
        <v>57.5193777</v>
      </c>
      <c r="I896">
        <v>-109.71757940000001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47</v>
      </c>
      <c r="M896" t="s">
        <v>59</v>
      </c>
      <c r="N896">
        <v>895</v>
      </c>
      <c r="O896" t="s">
        <v>247</v>
      </c>
      <c r="P896" t="s">
        <v>72</v>
      </c>
      <c r="Q896" t="s">
        <v>33</v>
      </c>
      <c r="R896" t="s">
        <v>48</v>
      </c>
      <c r="S896" t="s">
        <v>140</v>
      </c>
      <c r="T896" t="s">
        <v>36</v>
      </c>
      <c r="U896" t="s">
        <v>1336</v>
      </c>
      <c r="V896" t="s">
        <v>693</v>
      </c>
      <c r="W896" t="s">
        <v>72</v>
      </c>
      <c r="X896" t="s">
        <v>73</v>
      </c>
      <c r="Y896" t="s">
        <v>48</v>
      </c>
      <c r="Z896" t="s">
        <v>2020</v>
      </c>
    </row>
    <row r="897" spans="1:26" x14ac:dyDescent="0.3">
      <c r="A897" t="s">
        <v>4194</v>
      </c>
      <c r="B897" t="s">
        <v>4195</v>
      </c>
      <c r="C897" s="1" t="str">
        <f t="shared" si="142"/>
        <v>21:0401</v>
      </c>
      <c r="D897" s="1" t="str">
        <f t="shared" si="149"/>
        <v>21:0134</v>
      </c>
      <c r="E897" t="s">
        <v>4196</v>
      </c>
      <c r="F897" t="s">
        <v>4197</v>
      </c>
      <c r="H897">
        <v>57.5299616</v>
      </c>
      <c r="I897">
        <v>-109.67253150000001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47</v>
      </c>
      <c r="M897" t="s">
        <v>70</v>
      </c>
      <c r="N897">
        <v>896</v>
      </c>
      <c r="O897" t="s">
        <v>139</v>
      </c>
      <c r="P897" t="s">
        <v>140</v>
      </c>
      <c r="Q897" t="s">
        <v>33</v>
      </c>
      <c r="R897" t="s">
        <v>50</v>
      </c>
      <c r="S897" t="s">
        <v>35</v>
      </c>
      <c r="T897" t="s">
        <v>36</v>
      </c>
      <c r="U897" t="s">
        <v>4198</v>
      </c>
      <c r="V897" t="s">
        <v>1913</v>
      </c>
      <c r="W897" t="s">
        <v>73</v>
      </c>
      <c r="X897" t="s">
        <v>33</v>
      </c>
      <c r="Y897" t="s">
        <v>48</v>
      </c>
      <c r="Z897" t="s">
        <v>295</v>
      </c>
    </row>
    <row r="898" spans="1:26" x14ac:dyDescent="0.3">
      <c r="A898" t="s">
        <v>4199</v>
      </c>
      <c r="B898" t="s">
        <v>4200</v>
      </c>
      <c r="C898" s="1" t="str">
        <f t="shared" ref="C898:C961" si="152">HYPERLINK("http://geochem.nrcan.gc.ca/cdogs/content/bdl/bdl210401_e.htm", "21:0401")</f>
        <v>21:0401</v>
      </c>
      <c r="D898" s="1" t="str">
        <f t="shared" si="149"/>
        <v>21:0134</v>
      </c>
      <c r="E898" t="s">
        <v>4201</v>
      </c>
      <c r="F898" t="s">
        <v>4202</v>
      </c>
      <c r="H898">
        <v>57.534442200000001</v>
      </c>
      <c r="I898">
        <v>-109.6064895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47</v>
      </c>
      <c r="M898" t="s">
        <v>82</v>
      </c>
      <c r="N898">
        <v>897</v>
      </c>
      <c r="O898" t="s">
        <v>83</v>
      </c>
      <c r="P898" t="s">
        <v>72</v>
      </c>
      <c r="Q898" t="s">
        <v>33</v>
      </c>
      <c r="R898" t="s">
        <v>35</v>
      </c>
      <c r="S898" t="s">
        <v>73</v>
      </c>
      <c r="T898" t="s">
        <v>36</v>
      </c>
      <c r="U898" t="s">
        <v>1221</v>
      </c>
      <c r="V898" t="s">
        <v>574</v>
      </c>
      <c r="W898" t="s">
        <v>50</v>
      </c>
      <c r="X898" t="s">
        <v>33</v>
      </c>
      <c r="Y898" t="s">
        <v>76</v>
      </c>
      <c r="Z898" t="s">
        <v>2279</v>
      </c>
    </row>
    <row r="899" spans="1:26" x14ac:dyDescent="0.3">
      <c r="A899" t="s">
        <v>4203</v>
      </c>
      <c r="B899" t="s">
        <v>4204</v>
      </c>
      <c r="C899" s="1" t="str">
        <f t="shared" si="152"/>
        <v>21:0401</v>
      </c>
      <c r="D899" s="1" t="str">
        <f t="shared" si="149"/>
        <v>21:0134</v>
      </c>
      <c r="E899" t="s">
        <v>4205</v>
      </c>
      <c r="F899" t="s">
        <v>4206</v>
      </c>
      <c r="H899">
        <v>57.515667800000003</v>
      </c>
      <c r="I899">
        <v>-109.5145132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47</v>
      </c>
      <c r="M899" t="s">
        <v>91</v>
      </c>
      <c r="N899">
        <v>898</v>
      </c>
      <c r="O899" t="s">
        <v>110</v>
      </c>
      <c r="P899" t="s">
        <v>49</v>
      </c>
      <c r="Q899" t="s">
        <v>33</v>
      </c>
      <c r="R899" t="s">
        <v>35</v>
      </c>
      <c r="S899" t="s">
        <v>49</v>
      </c>
      <c r="T899" t="s">
        <v>36</v>
      </c>
      <c r="U899" t="s">
        <v>4119</v>
      </c>
      <c r="V899" t="s">
        <v>323</v>
      </c>
      <c r="W899" t="s">
        <v>73</v>
      </c>
      <c r="X899" t="s">
        <v>33</v>
      </c>
      <c r="Y899" t="s">
        <v>48</v>
      </c>
      <c r="Z899" t="s">
        <v>281</v>
      </c>
    </row>
    <row r="900" spans="1:26" x14ac:dyDescent="0.3">
      <c r="A900" t="s">
        <v>4207</v>
      </c>
      <c r="B900" t="s">
        <v>4208</v>
      </c>
      <c r="C900" s="1" t="str">
        <f t="shared" si="152"/>
        <v>21:0401</v>
      </c>
      <c r="D900" s="1" t="str">
        <f t="shared" si="149"/>
        <v>21:0134</v>
      </c>
      <c r="E900" t="s">
        <v>4209</v>
      </c>
      <c r="F900" t="s">
        <v>4210</v>
      </c>
      <c r="H900">
        <v>57.510663200000003</v>
      </c>
      <c r="I900">
        <v>-109.4155248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47</v>
      </c>
      <c r="M900" t="s">
        <v>100</v>
      </c>
      <c r="N900">
        <v>899</v>
      </c>
      <c r="O900" t="s">
        <v>239</v>
      </c>
      <c r="P900" t="s">
        <v>72</v>
      </c>
      <c r="Q900" t="s">
        <v>33</v>
      </c>
      <c r="R900" t="s">
        <v>35</v>
      </c>
      <c r="S900" t="s">
        <v>73</v>
      </c>
      <c r="T900" t="s">
        <v>36</v>
      </c>
      <c r="U900" t="s">
        <v>74</v>
      </c>
      <c r="V900" t="s">
        <v>52</v>
      </c>
      <c r="W900" t="s">
        <v>39</v>
      </c>
      <c r="X900" t="s">
        <v>33</v>
      </c>
      <c r="Y900" t="s">
        <v>48</v>
      </c>
      <c r="Z900" t="s">
        <v>2042</v>
      </c>
    </row>
    <row r="901" spans="1:26" x14ac:dyDescent="0.3">
      <c r="A901" t="s">
        <v>4211</v>
      </c>
      <c r="B901" t="s">
        <v>4212</v>
      </c>
      <c r="C901" s="1" t="str">
        <f t="shared" si="152"/>
        <v>21:0401</v>
      </c>
      <c r="D901" s="1" t="str">
        <f t="shared" si="149"/>
        <v>21:0134</v>
      </c>
      <c r="E901" t="s">
        <v>4213</v>
      </c>
      <c r="F901" t="s">
        <v>4214</v>
      </c>
      <c r="H901">
        <v>57.469681999999999</v>
      </c>
      <c r="I901">
        <v>-109.34734659999999</v>
      </c>
      <c r="J901" s="1" t="str">
        <f t="shared" si="150"/>
        <v>NGR lake sediment grab sample</v>
      </c>
      <c r="K901" s="1" t="str">
        <f t="shared" si="151"/>
        <v>&lt;177 micron (NGR)</v>
      </c>
      <c r="L901">
        <v>47</v>
      </c>
      <c r="M901" t="s">
        <v>109</v>
      </c>
      <c r="N901">
        <v>900</v>
      </c>
      <c r="O901" t="s">
        <v>226</v>
      </c>
      <c r="P901" t="s">
        <v>48</v>
      </c>
      <c r="Q901" t="s">
        <v>72</v>
      </c>
      <c r="R901" t="s">
        <v>62</v>
      </c>
      <c r="S901" t="s">
        <v>73</v>
      </c>
      <c r="T901" t="s">
        <v>36</v>
      </c>
      <c r="U901" t="s">
        <v>1727</v>
      </c>
      <c r="V901" t="s">
        <v>64</v>
      </c>
      <c r="W901" t="s">
        <v>39</v>
      </c>
      <c r="X901" t="s">
        <v>33</v>
      </c>
      <c r="Y901" t="s">
        <v>53</v>
      </c>
      <c r="Z901" t="s">
        <v>4215</v>
      </c>
    </row>
    <row r="902" spans="1:26" x14ac:dyDescent="0.3">
      <c r="A902" t="s">
        <v>4216</v>
      </c>
      <c r="B902" t="s">
        <v>4217</v>
      </c>
      <c r="C902" s="1" t="str">
        <f t="shared" si="152"/>
        <v>21:0401</v>
      </c>
      <c r="D902" s="1" t="str">
        <f t="shared" si="149"/>
        <v>21:0134</v>
      </c>
      <c r="E902" t="s">
        <v>4218</v>
      </c>
      <c r="F902" t="s">
        <v>4219</v>
      </c>
      <c r="H902">
        <v>57.446658200000002</v>
      </c>
      <c r="I902">
        <v>-109.27322700000001</v>
      </c>
      <c r="J902" s="1" t="str">
        <f t="shared" si="150"/>
        <v>NGR lake sediment grab sample</v>
      </c>
      <c r="K902" s="1" t="str">
        <f t="shared" si="151"/>
        <v>&lt;177 micron (NGR)</v>
      </c>
      <c r="L902">
        <v>47</v>
      </c>
      <c r="M902" t="s">
        <v>118</v>
      </c>
      <c r="N902">
        <v>901</v>
      </c>
      <c r="O902" t="s">
        <v>171</v>
      </c>
      <c r="P902" t="s">
        <v>72</v>
      </c>
      <c r="Q902" t="s">
        <v>33</v>
      </c>
      <c r="R902" t="s">
        <v>34</v>
      </c>
      <c r="S902" t="s">
        <v>62</v>
      </c>
      <c r="T902" t="s">
        <v>36</v>
      </c>
      <c r="U902" t="s">
        <v>316</v>
      </c>
      <c r="V902" t="s">
        <v>53</v>
      </c>
      <c r="W902" t="s">
        <v>39</v>
      </c>
      <c r="X902" t="s">
        <v>33</v>
      </c>
      <c r="Y902" t="s">
        <v>76</v>
      </c>
      <c r="Z902" t="s">
        <v>3428</v>
      </c>
    </row>
    <row r="903" spans="1:26" x14ac:dyDescent="0.3">
      <c r="A903" t="s">
        <v>4220</v>
      </c>
      <c r="B903" t="s">
        <v>4221</v>
      </c>
      <c r="C903" s="1" t="str">
        <f t="shared" si="152"/>
        <v>21:0401</v>
      </c>
      <c r="D903" s="1" t="str">
        <f t="shared" si="149"/>
        <v>21:0134</v>
      </c>
      <c r="E903" t="s">
        <v>4222</v>
      </c>
      <c r="F903" t="s">
        <v>4223</v>
      </c>
      <c r="H903">
        <v>57.4542176</v>
      </c>
      <c r="I903">
        <v>-109.24615129999999</v>
      </c>
      <c r="J903" s="1" t="str">
        <f t="shared" si="150"/>
        <v>NGR lake sediment grab sample</v>
      </c>
      <c r="K903" s="1" t="str">
        <f t="shared" si="151"/>
        <v>&lt;177 micron (NGR)</v>
      </c>
      <c r="L903">
        <v>47</v>
      </c>
      <c r="M903" t="s">
        <v>128</v>
      </c>
      <c r="N903">
        <v>902</v>
      </c>
      <c r="O903" t="s">
        <v>83</v>
      </c>
      <c r="P903" t="s">
        <v>72</v>
      </c>
      <c r="Q903" t="s">
        <v>33</v>
      </c>
      <c r="R903" t="s">
        <v>122</v>
      </c>
      <c r="S903" t="s">
        <v>34</v>
      </c>
      <c r="T903" t="s">
        <v>36</v>
      </c>
      <c r="U903" t="s">
        <v>191</v>
      </c>
      <c r="V903" t="s">
        <v>3621</v>
      </c>
      <c r="W903" t="s">
        <v>173</v>
      </c>
      <c r="X903" t="s">
        <v>49</v>
      </c>
      <c r="Y903" t="s">
        <v>48</v>
      </c>
      <c r="Z903" t="s">
        <v>1100</v>
      </c>
    </row>
    <row r="904" spans="1:26" x14ac:dyDescent="0.3">
      <c r="A904" t="s">
        <v>4224</v>
      </c>
      <c r="B904" t="s">
        <v>4225</v>
      </c>
      <c r="C904" s="1" t="str">
        <f t="shared" si="152"/>
        <v>21:0401</v>
      </c>
      <c r="D904" s="1" t="str">
        <f>HYPERLINK("http://geochem.nrcan.gc.ca/cdogs/content/svy/svy_e.htm", "")</f>
        <v/>
      </c>
      <c r="G904" s="1" t="str">
        <f>HYPERLINK("http://geochem.nrcan.gc.ca/cdogs/content/cr_/cr_00022_e.htm", "22")</f>
        <v>22</v>
      </c>
      <c r="J904" t="s">
        <v>197</v>
      </c>
      <c r="K904" t="s">
        <v>198</v>
      </c>
      <c r="L904">
        <v>47</v>
      </c>
      <c r="M904" t="s">
        <v>199</v>
      </c>
      <c r="N904">
        <v>903</v>
      </c>
      <c r="O904" t="s">
        <v>286</v>
      </c>
      <c r="P904" t="s">
        <v>61</v>
      </c>
      <c r="Q904" t="s">
        <v>53</v>
      </c>
      <c r="R904" t="s">
        <v>62</v>
      </c>
      <c r="S904" t="s">
        <v>35</v>
      </c>
      <c r="T904" t="s">
        <v>36</v>
      </c>
      <c r="U904" t="s">
        <v>1539</v>
      </c>
      <c r="V904" t="s">
        <v>1074</v>
      </c>
      <c r="W904" t="s">
        <v>180</v>
      </c>
      <c r="X904" t="s">
        <v>50</v>
      </c>
      <c r="Y904" t="s">
        <v>280</v>
      </c>
      <c r="Z904" t="s">
        <v>4226</v>
      </c>
    </row>
    <row r="905" spans="1:26" x14ac:dyDescent="0.3">
      <c r="A905" t="s">
        <v>4227</v>
      </c>
      <c r="B905" t="s">
        <v>4228</v>
      </c>
      <c r="C905" s="1" t="str">
        <f t="shared" si="152"/>
        <v>21:0401</v>
      </c>
      <c r="D905" s="1" t="str">
        <f t="shared" ref="D905:D916" si="153">HYPERLINK("http://geochem.nrcan.gc.ca/cdogs/content/svy/svy210134_e.htm", "21:0134")</f>
        <v>21:0134</v>
      </c>
      <c r="E905" t="s">
        <v>4229</v>
      </c>
      <c r="F905" t="s">
        <v>4230</v>
      </c>
      <c r="H905">
        <v>57.446072899999997</v>
      </c>
      <c r="I905">
        <v>-109.21321159999999</v>
      </c>
      <c r="J905" s="1" t="str">
        <f t="shared" ref="J905:J916" si="154">HYPERLINK("http://geochem.nrcan.gc.ca/cdogs/content/kwd/kwd020027_e.htm", "NGR lake sediment grab sample")</f>
        <v>NGR lake sediment grab sample</v>
      </c>
      <c r="K905" s="1" t="str">
        <f t="shared" ref="K905:K916" si="155">HYPERLINK("http://geochem.nrcan.gc.ca/cdogs/content/kwd/kwd080006_e.htm", "&lt;177 micron (NGR)")</f>
        <v>&lt;177 micron (NGR)</v>
      </c>
      <c r="L905">
        <v>47</v>
      </c>
      <c r="M905" t="s">
        <v>138</v>
      </c>
      <c r="N905">
        <v>904</v>
      </c>
      <c r="O905" t="s">
        <v>418</v>
      </c>
      <c r="P905" t="s">
        <v>48</v>
      </c>
      <c r="Q905" t="s">
        <v>49</v>
      </c>
      <c r="R905" t="s">
        <v>158</v>
      </c>
      <c r="S905" t="s">
        <v>140</v>
      </c>
      <c r="T905" t="s">
        <v>36</v>
      </c>
      <c r="U905" t="s">
        <v>63</v>
      </c>
      <c r="V905" t="s">
        <v>980</v>
      </c>
      <c r="W905" t="s">
        <v>39</v>
      </c>
      <c r="X905" t="s">
        <v>33</v>
      </c>
      <c r="Y905" t="s">
        <v>122</v>
      </c>
      <c r="Z905" t="s">
        <v>740</v>
      </c>
    </row>
    <row r="906" spans="1:26" x14ac:dyDescent="0.3">
      <c r="A906" t="s">
        <v>4231</v>
      </c>
      <c r="B906" t="s">
        <v>4232</v>
      </c>
      <c r="C906" s="1" t="str">
        <f t="shared" si="152"/>
        <v>21:0401</v>
      </c>
      <c r="D906" s="1" t="str">
        <f t="shared" si="153"/>
        <v>21:0134</v>
      </c>
      <c r="E906" t="s">
        <v>4233</v>
      </c>
      <c r="F906" t="s">
        <v>4234</v>
      </c>
      <c r="H906">
        <v>57.451219500000001</v>
      </c>
      <c r="I906">
        <v>-109.1898099</v>
      </c>
      <c r="J906" s="1" t="str">
        <f t="shared" si="154"/>
        <v>NGR lake sediment grab sample</v>
      </c>
      <c r="K906" s="1" t="str">
        <f t="shared" si="155"/>
        <v>&lt;177 micron (NGR)</v>
      </c>
      <c r="L906">
        <v>47</v>
      </c>
      <c r="M906" t="s">
        <v>170</v>
      </c>
      <c r="N906">
        <v>905</v>
      </c>
      <c r="O906" t="s">
        <v>53</v>
      </c>
      <c r="P906" t="s">
        <v>33</v>
      </c>
      <c r="Q906" t="s">
        <v>33</v>
      </c>
      <c r="R906" t="s">
        <v>73</v>
      </c>
      <c r="S906" t="s">
        <v>62</v>
      </c>
      <c r="T906" t="s">
        <v>36</v>
      </c>
      <c r="U906" t="s">
        <v>1004</v>
      </c>
      <c r="V906" t="s">
        <v>212</v>
      </c>
      <c r="W906" t="s">
        <v>39</v>
      </c>
      <c r="X906" t="s">
        <v>33</v>
      </c>
      <c r="Y906" t="s">
        <v>76</v>
      </c>
      <c r="Z906" t="s">
        <v>2041</v>
      </c>
    </row>
    <row r="907" spans="1:26" x14ac:dyDescent="0.3">
      <c r="A907" t="s">
        <v>4235</v>
      </c>
      <c r="B907" t="s">
        <v>4236</v>
      </c>
      <c r="C907" s="1" t="str">
        <f t="shared" si="152"/>
        <v>21:0401</v>
      </c>
      <c r="D907" s="1" t="str">
        <f t="shared" si="153"/>
        <v>21:0134</v>
      </c>
      <c r="E907" t="s">
        <v>4237</v>
      </c>
      <c r="F907" t="s">
        <v>4238</v>
      </c>
      <c r="H907">
        <v>57.620027899999997</v>
      </c>
      <c r="I907">
        <v>-109.27172539999999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47</v>
      </c>
      <c r="M907" t="s">
        <v>179</v>
      </c>
      <c r="N907">
        <v>906</v>
      </c>
      <c r="O907" t="s">
        <v>32</v>
      </c>
      <c r="P907" t="s">
        <v>49</v>
      </c>
      <c r="Q907" t="s">
        <v>33</v>
      </c>
      <c r="R907" t="s">
        <v>33</v>
      </c>
      <c r="S907" t="s">
        <v>49</v>
      </c>
      <c r="T907" t="s">
        <v>36</v>
      </c>
      <c r="U907" t="s">
        <v>522</v>
      </c>
      <c r="V907" t="s">
        <v>165</v>
      </c>
      <c r="W907" t="s">
        <v>39</v>
      </c>
      <c r="X907" t="s">
        <v>33</v>
      </c>
      <c r="Y907" t="s">
        <v>76</v>
      </c>
      <c r="Z907" t="s">
        <v>279</v>
      </c>
    </row>
    <row r="908" spans="1:26" x14ac:dyDescent="0.3">
      <c r="A908" t="s">
        <v>4239</v>
      </c>
      <c r="B908" t="s">
        <v>4240</v>
      </c>
      <c r="C908" s="1" t="str">
        <f t="shared" si="152"/>
        <v>21:0401</v>
      </c>
      <c r="D908" s="1" t="str">
        <f t="shared" si="153"/>
        <v>21:0134</v>
      </c>
      <c r="E908" t="s">
        <v>4241</v>
      </c>
      <c r="F908" t="s">
        <v>4242</v>
      </c>
      <c r="H908">
        <v>57.665202399999998</v>
      </c>
      <c r="I908">
        <v>-109.41306710000001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47</v>
      </c>
      <c r="M908" t="s">
        <v>188</v>
      </c>
      <c r="N908">
        <v>907</v>
      </c>
      <c r="O908" t="s">
        <v>318</v>
      </c>
      <c r="P908" t="s">
        <v>50</v>
      </c>
      <c r="Q908" t="s">
        <v>49</v>
      </c>
      <c r="R908" t="s">
        <v>73</v>
      </c>
      <c r="S908" t="s">
        <v>73</v>
      </c>
      <c r="T908" t="s">
        <v>36</v>
      </c>
      <c r="U908" t="s">
        <v>1727</v>
      </c>
      <c r="V908" t="s">
        <v>64</v>
      </c>
      <c r="W908" t="s">
        <v>39</v>
      </c>
      <c r="X908" t="s">
        <v>33</v>
      </c>
      <c r="Y908" t="s">
        <v>76</v>
      </c>
      <c r="Z908" t="s">
        <v>4243</v>
      </c>
    </row>
    <row r="909" spans="1:26" x14ac:dyDescent="0.3">
      <c r="A909" t="s">
        <v>4244</v>
      </c>
      <c r="B909" t="s">
        <v>4245</v>
      </c>
      <c r="C909" s="1" t="str">
        <f t="shared" si="152"/>
        <v>21:0401</v>
      </c>
      <c r="D909" s="1" t="str">
        <f t="shared" si="153"/>
        <v>21:0134</v>
      </c>
      <c r="E909" t="s">
        <v>4246</v>
      </c>
      <c r="F909" t="s">
        <v>4247</v>
      </c>
      <c r="H909">
        <v>57.686822599999999</v>
      </c>
      <c r="I909">
        <v>-109.4688369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47</v>
      </c>
      <c r="M909" t="s">
        <v>209</v>
      </c>
      <c r="N909">
        <v>908</v>
      </c>
      <c r="O909" t="s">
        <v>549</v>
      </c>
      <c r="P909" t="s">
        <v>72</v>
      </c>
      <c r="Q909" t="s">
        <v>33</v>
      </c>
      <c r="R909" t="s">
        <v>140</v>
      </c>
      <c r="S909" t="s">
        <v>73</v>
      </c>
      <c r="T909" t="s">
        <v>36</v>
      </c>
      <c r="U909" t="s">
        <v>462</v>
      </c>
      <c r="V909" t="s">
        <v>240</v>
      </c>
      <c r="W909" t="s">
        <v>72</v>
      </c>
      <c r="X909" t="s">
        <v>33</v>
      </c>
      <c r="Y909" t="s">
        <v>48</v>
      </c>
      <c r="Z909" t="s">
        <v>544</v>
      </c>
    </row>
    <row r="910" spans="1:26" x14ac:dyDescent="0.3">
      <c r="A910" t="s">
        <v>4248</v>
      </c>
      <c r="B910" t="s">
        <v>4249</v>
      </c>
      <c r="C910" s="1" t="str">
        <f t="shared" si="152"/>
        <v>21:0401</v>
      </c>
      <c r="D910" s="1" t="str">
        <f t="shared" si="153"/>
        <v>21:0134</v>
      </c>
      <c r="E910" t="s">
        <v>4250</v>
      </c>
      <c r="F910" t="s">
        <v>4251</v>
      </c>
      <c r="H910">
        <v>57.7168049</v>
      </c>
      <c r="I910">
        <v>-109.58406340000001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47</v>
      </c>
      <c r="M910" t="s">
        <v>218</v>
      </c>
      <c r="N910">
        <v>909</v>
      </c>
      <c r="O910" t="s">
        <v>318</v>
      </c>
      <c r="P910" t="s">
        <v>50</v>
      </c>
      <c r="Q910" t="s">
        <v>33</v>
      </c>
      <c r="R910" t="s">
        <v>35</v>
      </c>
      <c r="S910" t="s">
        <v>33</v>
      </c>
      <c r="T910" t="s">
        <v>36</v>
      </c>
      <c r="U910" t="s">
        <v>687</v>
      </c>
      <c r="V910" t="s">
        <v>210</v>
      </c>
      <c r="W910" t="s">
        <v>49</v>
      </c>
      <c r="X910" t="s">
        <v>49</v>
      </c>
      <c r="Y910" t="s">
        <v>48</v>
      </c>
      <c r="Z910" t="s">
        <v>651</v>
      </c>
    </row>
    <row r="911" spans="1:26" x14ac:dyDescent="0.3">
      <c r="A911" t="s">
        <v>4252</v>
      </c>
      <c r="B911" t="s">
        <v>4253</v>
      </c>
      <c r="C911" s="1" t="str">
        <f t="shared" si="152"/>
        <v>21:0401</v>
      </c>
      <c r="D911" s="1" t="str">
        <f t="shared" si="153"/>
        <v>21:0134</v>
      </c>
      <c r="E911" t="s">
        <v>4254</v>
      </c>
      <c r="F911" t="s">
        <v>4255</v>
      </c>
      <c r="H911">
        <v>57.716453700000002</v>
      </c>
      <c r="I911">
        <v>-109.6624411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48</v>
      </c>
      <c r="M911" t="s">
        <v>30</v>
      </c>
      <c r="N911">
        <v>910</v>
      </c>
      <c r="O911" t="s">
        <v>929</v>
      </c>
      <c r="P911" t="s">
        <v>192</v>
      </c>
      <c r="Q911" t="s">
        <v>33</v>
      </c>
      <c r="R911" t="s">
        <v>190</v>
      </c>
      <c r="S911" t="s">
        <v>35</v>
      </c>
      <c r="T911" t="s">
        <v>36</v>
      </c>
      <c r="U911" t="s">
        <v>102</v>
      </c>
      <c r="V911" t="s">
        <v>62</v>
      </c>
      <c r="W911" t="s">
        <v>72</v>
      </c>
      <c r="X911" t="s">
        <v>49</v>
      </c>
      <c r="Y911" t="s">
        <v>48</v>
      </c>
      <c r="Z911" t="s">
        <v>2810</v>
      </c>
    </row>
    <row r="912" spans="1:26" x14ac:dyDescent="0.3">
      <c r="A912" t="s">
        <v>4256</v>
      </c>
      <c r="B912" t="s">
        <v>4257</v>
      </c>
      <c r="C912" s="1" t="str">
        <f t="shared" si="152"/>
        <v>21:0401</v>
      </c>
      <c r="D912" s="1" t="str">
        <f t="shared" si="153"/>
        <v>21:0134</v>
      </c>
      <c r="E912" t="s">
        <v>4258</v>
      </c>
      <c r="F912" t="s">
        <v>4259</v>
      </c>
      <c r="H912">
        <v>57.722151099999998</v>
      </c>
      <c r="I912">
        <v>-109.63734820000001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48</v>
      </c>
      <c r="M912" t="s">
        <v>148</v>
      </c>
      <c r="N912">
        <v>911</v>
      </c>
      <c r="O912" t="s">
        <v>286</v>
      </c>
      <c r="P912" t="s">
        <v>53</v>
      </c>
      <c r="Q912" t="s">
        <v>33</v>
      </c>
      <c r="R912" t="s">
        <v>53</v>
      </c>
      <c r="S912" t="s">
        <v>140</v>
      </c>
      <c r="T912" t="s">
        <v>36</v>
      </c>
      <c r="U912" t="s">
        <v>4260</v>
      </c>
      <c r="V912" t="s">
        <v>2084</v>
      </c>
      <c r="W912" t="s">
        <v>140</v>
      </c>
      <c r="X912" t="s">
        <v>35</v>
      </c>
      <c r="Y912" t="s">
        <v>152</v>
      </c>
      <c r="Z912" t="s">
        <v>774</v>
      </c>
    </row>
    <row r="913" spans="1:26" x14ac:dyDescent="0.3">
      <c r="A913" t="s">
        <v>4261</v>
      </c>
      <c r="B913" t="s">
        <v>4262</v>
      </c>
      <c r="C913" s="1" t="str">
        <f t="shared" si="152"/>
        <v>21:0401</v>
      </c>
      <c r="D913" s="1" t="str">
        <f t="shared" si="153"/>
        <v>21:0134</v>
      </c>
      <c r="E913" t="s">
        <v>4254</v>
      </c>
      <c r="F913" t="s">
        <v>4263</v>
      </c>
      <c r="H913">
        <v>57.716453700000002</v>
      </c>
      <c r="I913">
        <v>-109.6624411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48</v>
      </c>
      <c r="M913" t="s">
        <v>157</v>
      </c>
      <c r="N913">
        <v>912</v>
      </c>
      <c r="O913" t="s">
        <v>929</v>
      </c>
      <c r="P913" t="s">
        <v>192</v>
      </c>
      <c r="Q913" t="s">
        <v>33</v>
      </c>
      <c r="R913" t="s">
        <v>190</v>
      </c>
      <c r="S913" t="s">
        <v>50</v>
      </c>
      <c r="T913" t="s">
        <v>36</v>
      </c>
      <c r="U913" t="s">
        <v>102</v>
      </c>
      <c r="V913" t="s">
        <v>62</v>
      </c>
      <c r="W913" t="s">
        <v>35</v>
      </c>
      <c r="X913" t="s">
        <v>49</v>
      </c>
      <c r="Y913" t="s">
        <v>48</v>
      </c>
      <c r="Z913" t="s">
        <v>487</v>
      </c>
    </row>
    <row r="914" spans="1:26" x14ac:dyDescent="0.3">
      <c r="A914" t="s">
        <v>4264</v>
      </c>
      <c r="B914" t="s">
        <v>4265</v>
      </c>
      <c r="C914" s="1" t="str">
        <f t="shared" si="152"/>
        <v>21:0401</v>
      </c>
      <c r="D914" s="1" t="str">
        <f t="shared" si="153"/>
        <v>21:0134</v>
      </c>
      <c r="E914" t="s">
        <v>4254</v>
      </c>
      <c r="F914" t="s">
        <v>4266</v>
      </c>
      <c r="H914">
        <v>57.716453700000002</v>
      </c>
      <c r="I914">
        <v>-109.6624411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48</v>
      </c>
      <c r="M914" t="s">
        <v>164</v>
      </c>
      <c r="N914">
        <v>913</v>
      </c>
      <c r="O914" t="s">
        <v>929</v>
      </c>
      <c r="P914" t="s">
        <v>32</v>
      </c>
      <c r="Q914" t="s">
        <v>33</v>
      </c>
      <c r="R914" t="s">
        <v>210</v>
      </c>
      <c r="S914" t="s">
        <v>50</v>
      </c>
      <c r="T914" t="s">
        <v>36</v>
      </c>
      <c r="U914" t="s">
        <v>1120</v>
      </c>
      <c r="V914" t="s">
        <v>2307</v>
      </c>
      <c r="W914" t="s">
        <v>35</v>
      </c>
      <c r="X914" t="s">
        <v>49</v>
      </c>
      <c r="Y914" t="s">
        <v>48</v>
      </c>
      <c r="Z914" t="s">
        <v>602</v>
      </c>
    </row>
    <row r="915" spans="1:26" x14ac:dyDescent="0.3">
      <c r="A915" t="s">
        <v>4267</v>
      </c>
      <c r="B915" t="s">
        <v>4268</v>
      </c>
      <c r="C915" s="1" t="str">
        <f t="shared" si="152"/>
        <v>21:0401</v>
      </c>
      <c r="D915" s="1" t="str">
        <f t="shared" si="153"/>
        <v>21:0134</v>
      </c>
      <c r="E915" t="s">
        <v>4269</v>
      </c>
      <c r="F915" t="s">
        <v>4270</v>
      </c>
      <c r="H915">
        <v>57.721735199999998</v>
      </c>
      <c r="I915">
        <v>-109.74849450000001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48</v>
      </c>
      <c r="M915" t="s">
        <v>46</v>
      </c>
      <c r="N915">
        <v>914</v>
      </c>
      <c r="O915" t="s">
        <v>559</v>
      </c>
      <c r="P915" t="s">
        <v>49</v>
      </c>
      <c r="Q915" t="s">
        <v>33</v>
      </c>
      <c r="R915" t="s">
        <v>33</v>
      </c>
      <c r="S915" t="s">
        <v>49</v>
      </c>
      <c r="T915" t="s">
        <v>36</v>
      </c>
      <c r="U915" t="s">
        <v>235</v>
      </c>
      <c r="V915" t="s">
        <v>52</v>
      </c>
      <c r="W915" t="s">
        <v>39</v>
      </c>
      <c r="X915" t="s">
        <v>49</v>
      </c>
      <c r="Y915" t="s">
        <v>76</v>
      </c>
      <c r="Z915" t="s">
        <v>3066</v>
      </c>
    </row>
    <row r="916" spans="1:26" x14ac:dyDescent="0.3">
      <c r="A916" t="s">
        <v>4271</v>
      </c>
      <c r="B916" t="s">
        <v>4272</v>
      </c>
      <c r="C916" s="1" t="str">
        <f t="shared" si="152"/>
        <v>21:0401</v>
      </c>
      <c r="D916" s="1" t="str">
        <f t="shared" si="153"/>
        <v>21:0134</v>
      </c>
      <c r="E916" t="s">
        <v>4273</v>
      </c>
      <c r="F916" t="s">
        <v>4274</v>
      </c>
      <c r="H916">
        <v>57.742180699999999</v>
      </c>
      <c r="I916">
        <v>-109.7223381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48</v>
      </c>
      <c r="M916" t="s">
        <v>59</v>
      </c>
      <c r="N916">
        <v>915</v>
      </c>
      <c r="O916" t="s">
        <v>149</v>
      </c>
      <c r="P916" t="s">
        <v>34</v>
      </c>
      <c r="Q916" t="s">
        <v>48</v>
      </c>
      <c r="R916" t="s">
        <v>61</v>
      </c>
      <c r="S916" t="s">
        <v>62</v>
      </c>
      <c r="T916" t="s">
        <v>36</v>
      </c>
      <c r="U916" t="s">
        <v>220</v>
      </c>
      <c r="V916" t="s">
        <v>1937</v>
      </c>
      <c r="W916" t="s">
        <v>39</v>
      </c>
      <c r="X916" t="s">
        <v>62</v>
      </c>
      <c r="Y916" t="s">
        <v>280</v>
      </c>
      <c r="Z916" t="s">
        <v>1151</v>
      </c>
    </row>
    <row r="917" spans="1:26" x14ac:dyDescent="0.3">
      <c r="A917" t="s">
        <v>4275</v>
      </c>
      <c r="B917" t="s">
        <v>4276</v>
      </c>
      <c r="C917" s="1" t="str">
        <f t="shared" si="152"/>
        <v>21:0401</v>
      </c>
      <c r="D917" s="1" t="str">
        <f>HYPERLINK("http://geochem.nrcan.gc.ca/cdogs/content/svy/svy_e.htm", "")</f>
        <v/>
      </c>
      <c r="G917" s="1" t="str">
        <f>HYPERLINK("http://geochem.nrcan.gc.ca/cdogs/content/cr_/cr_00033_e.htm", "33")</f>
        <v>33</v>
      </c>
      <c r="J917" t="s">
        <v>197</v>
      </c>
      <c r="K917" t="s">
        <v>198</v>
      </c>
      <c r="L917">
        <v>48</v>
      </c>
      <c r="M917" t="s">
        <v>199</v>
      </c>
      <c r="N917">
        <v>916</v>
      </c>
      <c r="O917" t="s">
        <v>511</v>
      </c>
      <c r="P917" t="s">
        <v>192</v>
      </c>
      <c r="Q917" t="s">
        <v>53</v>
      </c>
      <c r="R917" t="s">
        <v>48</v>
      </c>
      <c r="S917" t="s">
        <v>180</v>
      </c>
      <c r="T917" t="s">
        <v>36</v>
      </c>
      <c r="U917" t="s">
        <v>2112</v>
      </c>
      <c r="V917" t="s">
        <v>73</v>
      </c>
      <c r="W917" t="s">
        <v>49</v>
      </c>
      <c r="X917" t="s">
        <v>33</v>
      </c>
      <c r="Y917" t="s">
        <v>152</v>
      </c>
      <c r="Z917" t="s">
        <v>192</v>
      </c>
    </row>
    <row r="918" spans="1:26" x14ac:dyDescent="0.3">
      <c r="A918" t="s">
        <v>4277</v>
      </c>
      <c r="B918" t="s">
        <v>4278</v>
      </c>
      <c r="C918" s="1" t="str">
        <f t="shared" si="152"/>
        <v>21:0401</v>
      </c>
      <c r="D918" s="1" t="str">
        <f t="shared" ref="D918:D944" si="156">HYPERLINK("http://geochem.nrcan.gc.ca/cdogs/content/svy/svy210134_e.htm", "21:0134")</f>
        <v>21:0134</v>
      </c>
      <c r="E918" t="s">
        <v>4279</v>
      </c>
      <c r="F918" t="s">
        <v>4280</v>
      </c>
      <c r="H918">
        <v>57.778146800000002</v>
      </c>
      <c r="I918">
        <v>-109.7831522</v>
      </c>
      <c r="J918" s="1" t="str">
        <f t="shared" ref="J918:J944" si="157">HYPERLINK("http://geochem.nrcan.gc.ca/cdogs/content/kwd/kwd020027_e.htm", "NGR lake sediment grab sample")</f>
        <v>NGR lake sediment grab sample</v>
      </c>
      <c r="K918" s="1" t="str">
        <f t="shared" ref="K918:K944" si="158">HYPERLINK("http://geochem.nrcan.gc.ca/cdogs/content/kwd/kwd080006_e.htm", "&lt;177 micron (NGR)")</f>
        <v>&lt;177 micron (NGR)</v>
      </c>
      <c r="L918">
        <v>48</v>
      </c>
      <c r="M918" t="s">
        <v>70</v>
      </c>
      <c r="N918">
        <v>917</v>
      </c>
      <c r="O918" t="s">
        <v>3860</v>
      </c>
      <c r="P918" t="s">
        <v>192</v>
      </c>
      <c r="Q918" t="s">
        <v>33</v>
      </c>
      <c r="R918" t="s">
        <v>62</v>
      </c>
      <c r="S918" t="s">
        <v>73</v>
      </c>
      <c r="T918" t="s">
        <v>36</v>
      </c>
      <c r="U918" t="s">
        <v>1059</v>
      </c>
      <c r="V918" t="s">
        <v>722</v>
      </c>
      <c r="W918" t="s">
        <v>39</v>
      </c>
      <c r="X918" t="s">
        <v>33</v>
      </c>
      <c r="Y918" t="s">
        <v>48</v>
      </c>
      <c r="Z918" t="s">
        <v>2474</v>
      </c>
    </row>
    <row r="919" spans="1:26" x14ac:dyDescent="0.3">
      <c r="A919" t="s">
        <v>4281</v>
      </c>
      <c r="B919" t="s">
        <v>4282</v>
      </c>
      <c r="C919" s="1" t="str">
        <f t="shared" si="152"/>
        <v>21:0401</v>
      </c>
      <c r="D919" s="1" t="str">
        <f t="shared" si="156"/>
        <v>21:0134</v>
      </c>
      <c r="E919" t="s">
        <v>4283</v>
      </c>
      <c r="F919" t="s">
        <v>4284</v>
      </c>
      <c r="H919">
        <v>57.821589799999998</v>
      </c>
      <c r="I919">
        <v>-109.82891410000001</v>
      </c>
      <c r="J919" s="1" t="str">
        <f t="shared" si="157"/>
        <v>NGR lake sediment grab sample</v>
      </c>
      <c r="K919" s="1" t="str">
        <f t="shared" si="158"/>
        <v>&lt;177 micron (NGR)</v>
      </c>
      <c r="L919">
        <v>48</v>
      </c>
      <c r="M919" t="s">
        <v>82</v>
      </c>
      <c r="N919">
        <v>918</v>
      </c>
      <c r="O919" t="s">
        <v>48</v>
      </c>
      <c r="P919" t="s">
        <v>49</v>
      </c>
      <c r="Q919" t="s">
        <v>33</v>
      </c>
      <c r="R919" t="s">
        <v>49</v>
      </c>
      <c r="S919" t="s">
        <v>49</v>
      </c>
      <c r="T919" t="s">
        <v>36</v>
      </c>
      <c r="U919" t="s">
        <v>71</v>
      </c>
      <c r="V919" t="s">
        <v>52</v>
      </c>
      <c r="W919" t="s">
        <v>39</v>
      </c>
      <c r="X919" t="s">
        <v>33</v>
      </c>
      <c r="Y919" t="s">
        <v>122</v>
      </c>
      <c r="Z919" t="s">
        <v>4285</v>
      </c>
    </row>
    <row r="920" spans="1:26" x14ac:dyDescent="0.3">
      <c r="A920" t="s">
        <v>4286</v>
      </c>
      <c r="B920" t="s">
        <v>4287</v>
      </c>
      <c r="C920" s="1" t="str">
        <f t="shared" si="152"/>
        <v>21:0401</v>
      </c>
      <c r="D920" s="1" t="str">
        <f t="shared" si="156"/>
        <v>21:0134</v>
      </c>
      <c r="E920" t="s">
        <v>4288</v>
      </c>
      <c r="F920" t="s">
        <v>4289</v>
      </c>
      <c r="H920">
        <v>57.8572919</v>
      </c>
      <c r="I920">
        <v>-109.8567764</v>
      </c>
      <c r="J920" s="1" t="str">
        <f t="shared" si="157"/>
        <v>NGR lake sediment grab sample</v>
      </c>
      <c r="K920" s="1" t="str">
        <f t="shared" si="158"/>
        <v>&lt;177 micron (NGR)</v>
      </c>
      <c r="L920">
        <v>48</v>
      </c>
      <c r="M920" t="s">
        <v>91</v>
      </c>
      <c r="N920">
        <v>919</v>
      </c>
      <c r="O920" t="s">
        <v>72</v>
      </c>
      <c r="P920" t="s">
        <v>33</v>
      </c>
      <c r="Q920" t="s">
        <v>33</v>
      </c>
      <c r="R920" t="s">
        <v>33</v>
      </c>
      <c r="S920" t="s">
        <v>49</v>
      </c>
      <c r="T920" t="s">
        <v>36</v>
      </c>
      <c r="U920" t="s">
        <v>122</v>
      </c>
      <c r="V920" t="s">
        <v>1014</v>
      </c>
      <c r="W920" t="s">
        <v>39</v>
      </c>
      <c r="X920" t="s">
        <v>33</v>
      </c>
      <c r="Y920" t="s">
        <v>76</v>
      </c>
      <c r="Z920" t="s">
        <v>2307</v>
      </c>
    </row>
    <row r="921" spans="1:26" x14ac:dyDescent="0.3">
      <c r="A921" t="s">
        <v>4290</v>
      </c>
      <c r="B921" t="s">
        <v>4291</v>
      </c>
      <c r="C921" s="1" t="str">
        <f t="shared" si="152"/>
        <v>21:0401</v>
      </c>
      <c r="D921" s="1" t="str">
        <f t="shared" si="156"/>
        <v>21:0134</v>
      </c>
      <c r="E921" t="s">
        <v>4292</v>
      </c>
      <c r="F921" t="s">
        <v>4293</v>
      </c>
      <c r="H921">
        <v>57.877183500000001</v>
      </c>
      <c r="I921">
        <v>-109.8832938</v>
      </c>
      <c r="J921" s="1" t="str">
        <f t="shared" si="157"/>
        <v>NGR lake sediment grab sample</v>
      </c>
      <c r="K921" s="1" t="str">
        <f t="shared" si="158"/>
        <v>&lt;177 micron (NGR)</v>
      </c>
      <c r="L921">
        <v>48</v>
      </c>
      <c r="M921" t="s">
        <v>100</v>
      </c>
      <c r="N921">
        <v>920</v>
      </c>
      <c r="O921" t="s">
        <v>938</v>
      </c>
      <c r="P921" t="s">
        <v>72</v>
      </c>
      <c r="Q921" t="s">
        <v>33</v>
      </c>
      <c r="R921" t="s">
        <v>73</v>
      </c>
      <c r="S921" t="s">
        <v>73</v>
      </c>
      <c r="T921" t="s">
        <v>36</v>
      </c>
      <c r="U921" t="s">
        <v>40</v>
      </c>
      <c r="V921" t="s">
        <v>256</v>
      </c>
      <c r="W921" t="s">
        <v>39</v>
      </c>
      <c r="X921" t="s">
        <v>72</v>
      </c>
      <c r="Y921" t="s">
        <v>48</v>
      </c>
      <c r="Z921" t="s">
        <v>4294</v>
      </c>
    </row>
    <row r="922" spans="1:26" x14ac:dyDescent="0.3">
      <c r="A922" t="s">
        <v>4295</v>
      </c>
      <c r="B922" t="s">
        <v>4296</v>
      </c>
      <c r="C922" s="1" t="str">
        <f t="shared" si="152"/>
        <v>21:0401</v>
      </c>
      <c r="D922" s="1" t="str">
        <f t="shared" si="156"/>
        <v>21:0134</v>
      </c>
      <c r="E922" t="s">
        <v>4297</v>
      </c>
      <c r="F922" t="s">
        <v>4298</v>
      </c>
      <c r="H922">
        <v>57.913355000000003</v>
      </c>
      <c r="I922">
        <v>-109.9170451</v>
      </c>
      <c r="J922" s="1" t="str">
        <f t="shared" si="157"/>
        <v>NGR lake sediment grab sample</v>
      </c>
      <c r="K922" s="1" t="str">
        <f t="shared" si="158"/>
        <v>&lt;177 micron (NGR)</v>
      </c>
      <c r="L922">
        <v>48</v>
      </c>
      <c r="M922" t="s">
        <v>109</v>
      </c>
      <c r="N922">
        <v>921</v>
      </c>
      <c r="O922" t="s">
        <v>286</v>
      </c>
      <c r="P922" t="s">
        <v>192</v>
      </c>
      <c r="Q922" t="s">
        <v>33</v>
      </c>
      <c r="R922" t="s">
        <v>158</v>
      </c>
      <c r="S922" t="s">
        <v>50</v>
      </c>
      <c r="T922" t="s">
        <v>36</v>
      </c>
      <c r="U922" t="s">
        <v>438</v>
      </c>
      <c r="V922" t="s">
        <v>2090</v>
      </c>
      <c r="W922" t="s">
        <v>173</v>
      </c>
      <c r="X922" t="s">
        <v>180</v>
      </c>
      <c r="Y922" t="s">
        <v>302</v>
      </c>
      <c r="Z922" t="s">
        <v>2161</v>
      </c>
    </row>
    <row r="923" spans="1:26" x14ac:dyDescent="0.3">
      <c r="A923" t="s">
        <v>4299</v>
      </c>
      <c r="B923" t="s">
        <v>4300</v>
      </c>
      <c r="C923" s="1" t="str">
        <f t="shared" si="152"/>
        <v>21:0401</v>
      </c>
      <c r="D923" s="1" t="str">
        <f t="shared" si="156"/>
        <v>21:0134</v>
      </c>
      <c r="E923" t="s">
        <v>4301</v>
      </c>
      <c r="F923" t="s">
        <v>4302</v>
      </c>
      <c r="H923">
        <v>57.936441000000002</v>
      </c>
      <c r="I923">
        <v>-109.94154949999999</v>
      </c>
      <c r="J923" s="1" t="str">
        <f t="shared" si="157"/>
        <v>NGR lake sediment grab sample</v>
      </c>
      <c r="K923" s="1" t="str">
        <f t="shared" si="158"/>
        <v>&lt;177 micron (NGR)</v>
      </c>
      <c r="L923">
        <v>48</v>
      </c>
      <c r="M923" t="s">
        <v>118</v>
      </c>
      <c r="N923">
        <v>922</v>
      </c>
      <c r="O923" t="s">
        <v>376</v>
      </c>
      <c r="P923" t="s">
        <v>140</v>
      </c>
      <c r="Q923" t="s">
        <v>33</v>
      </c>
      <c r="R923" t="s">
        <v>62</v>
      </c>
      <c r="S923" t="s">
        <v>73</v>
      </c>
      <c r="T923" t="s">
        <v>36</v>
      </c>
      <c r="U923" t="s">
        <v>613</v>
      </c>
      <c r="V923" t="s">
        <v>3122</v>
      </c>
      <c r="W923" t="s">
        <v>39</v>
      </c>
      <c r="X923" t="s">
        <v>49</v>
      </c>
      <c r="Y923" t="s">
        <v>48</v>
      </c>
      <c r="Z923" t="s">
        <v>123</v>
      </c>
    </row>
    <row r="924" spans="1:26" x14ac:dyDescent="0.3">
      <c r="A924" t="s">
        <v>4303</v>
      </c>
      <c r="B924" t="s">
        <v>4304</v>
      </c>
      <c r="C924" s="1" t="str">
        <f t="shared" si="152"/>
        <v>21:0401</v>
      </c>
      <c r="D924" s="1" t="str">
        <f t="shared" si="156"/>
        <v>21:0134</v>
      </c>
      <c r="E924" t="s">
        <v>4305</v>
      </c>
      <c r="F924" t="s">
        <v>4306</v>
      </c>
      <c r="H924">
        <v>57.963415900000001</v>
      </c>
      <c r="I924">
        <v>-109.9643677</v>
      </c>
      <c r="J924" s="1" t="str">
        <f t="shared" si="157"/>
        <v>NGR lake sediment grab sample</v>
      </c>
      <c r="K924" s="1" t="str">
        <f t="shared" si="158"/>
        <v>&lt;177 micron (NGR)</v>
      </c>
      <c r="L924">
        <v>48</v>
      </c>
      <c r="M924" t="s">
        <v>128</v>
      </c>
      <c r="N924">
        <v>923</v>
      </c>
      <c r="O924" t="s">
        <v>47</v>
      </c>
      <c r="P924" t="s">
        <v>72</v>
      </c>
      <c r="Q924" t="s">
        <v>33</v>
      </c>
      <c r="R924" t="s">
        <v>35</v>
      </c>
      <c r="S924" t="s">
        <v>49</v>
      </c>
      <c r="T924" t="s">
        <v>36</v>
      </c>
      <c r="U924" t="s">
        <v>280</v>
      </c>
      <c r="V924" t="s">
        <v>574</v>
      </c>
      <c r="W924" t="s">
        <v>39</v>
      </c>
      <c r="X924" t="s">
        <v>33</v>
      </c>
      <c r="Y924" t="s">
        <v>71</v>
      </c>
      <c r="Z924" t="s">
        <v>792</v>
      </c>
    </row>
    <row r="925" spans="1:26" x14ac:dyDescent="0.3">
      <c r="A925" t="s">
        <v>4307</v>
      </c>
      <c r="B925" t="s">
        <v>4308</v>
      </c>
      <c r="C925" s="1" t="str">
        <f t="shared" si="152"/>
        <v>21:0401</v>
      </c>
      <c r="D925" s="1" t="str">
        <f t="shared" si="156"/>
        <v>21:0134</v>
      </c>
      <c r="E925" t="s">
        <v>4309</v>
      </c>
      <c r="F925" t="s">
        <v>4310</v>
      </c>
      <c r="H925">
        <v>57.996692199999998</v>
      </c>
      <c r="I925">
        <v>-109.992828</v>
      </c>
      <c r="J925" s="1" t="str">
        <f t="shared" si="157"/>
        <v>NGR lake sediment grab sample</v>
      </c>
      <c r="K925" s="1" t="str">
        <f t="shared" si="158"/>
        <v>&lt;177 micron (NGR)</v>
      </c>
      <c r="L925">
        <v>48</v>
      </c>
      <c r="M925" t="s">
        <v>138</v>
      </c>
      <c r="N925">
        <v>924</v>
      </c>
      <c r="O925" t="s">
        <v>280</v>
      </c>
      <c r="P925" t="s">
        <v>50</v>
      </c>
      <c r="Q925" t="s">
        <v>33</v>
      </c>
      <c r="R925" t="s">
        <v>62</v>
      </c>
      <c r="S925" t="s">
        <v>72</v>
      </c>
      <c r="T925" t="s">
        <v>36</v>
      </c>
      <c r="U925" t="s">
        <v>53</v>
      </c>
      <c r="V925" t="s">
        <v>951</v>
      </c>
      <c r="W925" t="s">
        <v>39</v>
      </c>
      <c r="X925" t="s">
        <v>33</v>
      </c>
      <c r="Y925" t="s">
        <v>326</v>
      </c>
      <c r="Z925" t="s">
        <v>562</v>
      </c>
    </row>
    <row r="926" spans="1:26" x14ac:dyDescent="0.3">
      <c r="A926" t="s">
        <v>4311</v>
      </c>
      <c r="B926" t="s">
        <v>4312</v>
      </c>
      <c r="C926" s="1" t="str">
        <f t="shared" si="152"/>
        <v>21:0401</v>
      </c>
      <c r="D926" s="1" t="str">
        <f t="shared" si="156"/>
        <v>21:0134</v>
      </c>
      <c r="E926" t="s">
        <v>4313</v>
      </c>
      <c r="F926" t="s">
        <v>4314</v>
      </c>
      <c r="H926">
        <v>57.959551599999998</v>
      </c>
      <c r="I926">
        <v>-109.9875811</v>
      </c>
      <c r="J926" s="1" t="str">
        <f t="shared" si="157"/>
        <v>NGR lake sediment grab sample</v>
      </c>
      <c r="K926" s="1" t="str">
        <f t="shared" si="158"/>
        <v>&lt;177 micron (NGR)</v>
      </c>
      <c r="L926">
        <v>48</v>
      </c>
      <c r="M926" t="s">
        <v>170</v>
      </c>
      <c r="N926">
        <v>925</v>
      </c>
      <c r="O926" t="s">
        <v>383</v>
      </c>
      <c r="P926" t="s">
        <v>50</v>
      </c>
      <c r="Q926" t="s">
        <v>33</v>
      </c>
      <c r="R926" t="s">
        <v>35</v>
      </c>
      <c r="S926" t="s">
        <v>35</v>
      </c>
      <c r="T926" t="s">
        <v>36</v>
      </c>
      <c r="U926" t="s">
        <v>235</v>
      </c>
      <c r="V926" t="s">
        <v>797</v>
      </c>
      <c r="W926" t="s">
        <v>39</v>
      </c>
      <c r="X926" t="s">
        <v>33</v>
      </c>
      <c r="Y926" t="s">
        <v>48</v>
      </c>
      <c r="Z926" t="s">
        <v>1858</v>
      </c>
    </row>
    <row r="927" spans="1:26" x14ac:dyDescent="0.3">
      <c r="A927" t="s">
        <v>4315</v>
      </c>
      <c r="B927" t="s">
        <v>4316</v>
      </c>
      <c r="C927" s="1" t="str">
        <f t="shared" si="152"/>
        <v>21:0401</v>
      </c>
      <c r="D927" s="1" t="str">
        <f t="shared" si="156"/>
        <v>21:0134</v>
      </c>
      <c r="E927" t="s">
        <v>4317</v>
      </c>
      <c r="F927" t="s">
        <v>4318</v>
      </c>
      <c r="H927">
        <v>57.939447299999998</v>
      </c>
      <c r="I927">
        <v>-109.9807485</v>
      </c>
      <c r="J927" s="1" t="str">
        <f t="shared" si="157"/>
        <v>NGR lake sediment grab sample</v>
      </c>
      <c r="K927" s="1" t="str">
        <f t="shared" si="158"/>
        <v>&lt;177 micron (NGR)</v>
      </c>
      <c r="L927">
        <v>48</v>
      </c>
      <c r="M927" t="s">
        <v>179</v>
      </c>
      <c r="N927">
        <v>926</v>
      </c>
      <c r="O927" t="s">
        <v>586</v>
      </c>
      <c r="P927" t="s">
        <v>140</v>
      </c>
      <c r="Q927" t="s">
        <v>33</v>
      </c>
      <c r="R927" t="s">
        <v>50</v>
      </c>
      <c r="S927" t="s">
        <v>35</v>
      </c>
      <c r="T927" t="s">
        <v>36</v>
      </c>
      <c r="U927" t="s">
        <v>4319</v>
      </c>
      <c r="V927" t="s">
        <v>4320</v>
      </c>
      <c r="W927" t="s">
        <v>122</v>
      </c>
      <c r="X927" t="s">
        <v>33</v>
      </c>
      <c r="Y927" t="s">
        <v>76</v>
      </c>
      <c r="Z927" t="s">
        <v>2715</v>
      </c>
    </row>
    <row r="928" spans="1:26" x14ac:dyDescent="0.3">
      <c r="A928" t="s">
        <v>4321</v>
      </c>
      <c r="B928" t="s">
        <v>4322</v>
      </c>
      <c r="C928" s="1" t="str">
        <f t="shared" si="152"/>
        <v>21:0401</v>
      </c>
      <c r="D928" s="1" t="str">
        <f t="shared" si="156"/>
        <v>21:0134</v>
      </c>
      <c r="E928" t="s">
        <v>4323</v>
      </c>
      <c r="F928" t="s">
        <v>4324</v>
      </c>
      <c r="H928">
        <v>57.902126699999997</v>
      </c>
      <c r="I928">
        <v>-109.96012140000001</v>
      </c>
      <c r="J928" s="1" t="str">
        <f t="shared" si="157"/>
        <v>NGR lake sediment grab sample</v>
      </c>
      <c r="K928" s="1" t="str">
        <f t="shared" si="158"/>
        <v>&lt;177 micron (NGR)</v>
      </c>
      <c r="L928">
        <v>48</v>
      </c>
      <c r="M928" t="s">
        <v>188</v>
      </c>
      <c r="N928">
        <v>927</v>
      </c>
      <c r="O928" t="s">
        <v>509</v>
      </c>
      <c r="P928" t="s">
        <v>50</v>
      </c>
      <c r="Q928" t="s">
        <v>33</v>
      </c>
      <c r="R928" t="s">
        <v>72</v>
      </c>
      <c r="S928" t="s">
        <v>49</v>
      </c>
      <c r="T928" t="s">
        <v>36</v>
      </c>
      <c r="U928" t="s">
        <v>823</v>
      </c>
      <c r="V928" t="s">
        <v>159</v>
      </c>
      <c r="W928" t="s">
        <v>39</v>
      </c>
      <c r="X928" t="s">
        <v>33</v>
      </c>
      <c r="Y928" t="s">
        <v>122</v>
      </c>
      <c r="Z928" t="s">
        <v>1145</v>
      </c>
    </row>
    <row r="929" spans="1:26" x14ac:dyDescent="0.3">
      <c r="A929" t="s">
        <v>4325</v>
      </c>
      <c r="B929" t="s">
        <v>4326</v>
      </c>
      <c r="C929" s="1" t="str">
        <f t="shared" si="152"/>
        <v>21:0401</v>
      </c>
      <c r="D929" s="1" t="str">
        <f t="shared" si="156"/>
        <v>21:0134</v>
      </c>
      <c r="E929" t="s">
        <v>4327</v>
      </c>
      <c r="F929" t="s">
        <v>4328</v>
      </c>
      <c r="H929">
        <v>57.867601299999997</v>
      </c>
      <c r="I929">
        <v>-109.9114884</v>
      </c>
      <c r="J929" s="1" t="str">
        <f t="shared" si="157"/>
        <v>NGR lake sediment grab sample</v>
      </c>
      <c r="K929" s="1" t="str">
        <f t="shared" si="158"/>
        <v>&lt;177 micron (NGR)</v>
      </c>
      <c r="L929">
        <v>48</v>
      </c>
      <c r="M929" t="s">
        <v>209</v>
      </c>
      <c r="N929">
        <v>928</v>
      </c>
      <c r="O929" t="s">
        <v>239</v>
      </c>
      <c r="P929" t="s">
        <v>72</v>
      </c>
      <c r="Q929" t="s">
        <v>73</v>
      </c>
      <c r="R929" t="s">
        <v>73</v>
      </c>
      <c r="S929" t="s">
        <v>49</v>
      </c>
      <c r="T929" t="s">
        <v>36</v>
      </c>
      <c r="U929" t="s">
        <v>152</v>
      </c>
      <c r="V929" t="s">
        <v>1014</v>
      </c>
      <c r="W929" t="s">
        <v>39</v>
      </c>
      <c r="X929" t="s">
        <v>73</v>
      </c>
      <c r="Y929" t="s">
        <v>48</v>
      </c>
      <c r="Z929" t="s">
        <v>4329</v>
      </c>
    </row>
    <row r="930" spans="1:26" x14ac:dyDescent="0.3">
      <c r="A930" t="s">
        <v>4330</v>
      </c>
      <c r="B930" t="s">
        <v>4331</v>
      </c>
      <c r="C930" s="1" t="str">
        <f t="shared" si="152"/>
        <v>21:0401</v>
      </c>
      <c r="D930" s="1" t="str">
        <f t="shared" si="156"/>
        <v>21:0134</v>
      </c>
      <c r="E930" t="s">
        <v>4332</v>
      </c>
      <c r="F930" t="s">
        <v>4333</v>
      </c>
      <c r="H930">
        <v>57.859899300000002</v>
      </c>
      <c r="I930">
        <v>-109.9472976</v>
      </c>
      <c r="J930" s="1" t="str">
        <f t="shared" si="157"/>
        <v>NGR lake sediment grab sample</v>
      </c>
      <c r="K930" s="1" t="str">
        <f t="shared" si="158"/>
        <v>&lt;177 micron (NGR)</v>
      </c>
      <c r="L930">
        <v>48</v>
      </c>
      <c r="M930" t="s">
        <v>218</v>
      </c>
      <c r="N930">
        <v>929</v>
      </c>
      <c r="O930" t="s">
        <v>129</v>
      </c>
      <c r="P930" t="s">
        <v>72</v>
      </c>
      <c r="Q930" t="s">
        <v>73</v>
      </c>
      <c r="R930" t="s">
        <v>49</v>
      </c>
      <c r="S930" t="s">
        <v>49</v>
      </c>
      <c r="T930" t="s">
        <v>287</v>
      </c>
      <c r="U930" t="s">
        <v>40</v>
      </c>
      <c r="V930" t="s">
        <v>221</v>
      </c>
      <c r="W930" t="s">
        <v>173</v>
      </c>
      <c r="X930" t="s">
        <v>49</v>
      </c>
      <c r="Y930" t="s">
        <v>48</v>
      </c>
      <c r="Z930" t="s">
        <v>213</v>
      </c>
    </row>
    <row r="931" spans="1:26" x14ac:dyDescent="0.3">
      <c r="A931" t="s">
        <v>4334</v>
      </c>
      <c r="B931" t="s">
        <v>4335</v>
      </c>
      <c r="C931" s="1" t="str">
        <f t="shared" si="152"/>
        <v>21:0401</v>
      </c>
      <c r="D931" s="1" t="str">
        <f t="shared" si="156"/>
        <v>21:0134</v>
      </c>
      <c r="E931" t="s">
        <v>4336</v>
      </c>
      <c r="F931" t="s">
        <v>4337</v>
      </c>
      <c r="H931">
        <v>57.689205399999999</v>
      </c>
      <c r="I931">
        <v>-109.6387355</v>
      </c>
      <c r="J931" s="1" t="str">
        <f t="shared" si="157"/>
        <v>NGR lake sediment grab sample</v>
      </c>
      <c r="K931" s="1" t="str">
        <f t="shared" si="158"/>
        <v>&lt;177 micron (NGR)</v>
      </c>
      <c r="L931">
        <v>49</v>
      </c>
      <c r="M931" t="s">
        <v>30</v>
      </c>
      <c r="N931">
        <v>930</v>
      </c>
      <c r="O931" t="s">
        <v>192</v>
      </c>
      <c r="P931" t="s">
        <v>49</v>
      </c>
      <c r="Q931" t="s">
        <v>33</v>
      </c>
      <c r="R931" t="s">
        <v>62</v>
      </c>
      <c r="S931" t="s">
        <v>73</v>
      </c>
      <c r="T931" t="s">
        <v>36</v>
      </c>
      <c r="U931" t="s">
        <v>280</v>
      </c>
      <c r="V931" t="s">
        <v>64</v>
      </c>
      <c r="W931" t="s">
        <v>39</v>
      </c>
      <c r="X931" t="s">
        <v>33</v>
      </c>
      <c r="Y931" t="s">
        <v>48</v>
      </c>
      <c r="Z931" t="s">
        <v>549</v>
      </c>
    </row>
    <row r="932" spans="1:26" x14ac:dyDescent="0.3">
      <c r="A932" t="s">
        <v>4338</v>
      </c>
      <c r="B932" t="s">
        <v>4339</v>
      </c>
      <c r="C932" s="1" t="str">
        <f t="shared" si="152"/>
        <v>21:0401</v>
      </c>
      <c r="D932" s="1" t="str">
        <f t="shared" si="156"/>
        <v>21:0134</v>
      </c>
      <c r="E932" t="s">
        <v>4340</v>
      </c>
      <c r="F932" t="s">
        <v>4341</v>
      </c>
      <c r="H932">
        <v>57.848554200000002</v>
      </c>
      <c r="I932">
        <v>-109.9984408</v>
      </c>
      <c r="J932" s="1" t="str">
        <f t="shared" si="157"/>
        <v>NGR lake sediment grab sample</v>
      </c>
      <c r="K932" s="1" t="str">
        <f t="shared" si="158"/>
        <v>&lt;177 micron (NGR)</v>
      </c>
      <c r="L932">
        <v>49</v>
      </c>
      <c r="M932" t="s">
        <v>46</v>
      </c>
      <c r="N932">
        <v>931</v>
      </c>
      <c r="O932" t="s">
        <v>346</v>
      </c>
      <c r="P932" t="s">
        <v>72</v>
      </c>
      <c r="Q932" t="s">
        <v>33</v>
      </c>
      <c r="R932" t="s">
        <v>35</v>
      </c>
      <c r="S932" t="s">
        <v>73</v>
      </c>
      <c r="T932" t="s">
        <v>36</v>
      </c>
      <c r="U932" t="s">
        <v>149</v>
      </c>
      <c r="V932" t="s">
        <v>172</v>
      </c>
      <c r="W932" t="s">
        <v>49</v>
      </c>
      <c r="X932" t="s">
        <v>49</v>
      </c>
      <c r="Y932" t="s">
        <v>280</v>
      </c>
      <c r="Z932" t="s">
        <v>152</v>
      </c>
    </row>
    <row r="933" spans="1:26" x14ac:dyDescent="0.3">
      <c r="A933" t="s">
        <v>4342</v>
      </c>
      <c r="B933" t="s">
        <v>4343</v>
      </c>
      <c r="C933" s="1" t="str">
        <f t="shared" si="152"/>
        <v>21:0401</v>
      </c>
      <c r="D933" s="1" t="str">
        <f t="shared" si="156"/>
        <v>21:0134</v>
      </c>
      <c r="E933" t="s">
        <v>4344</v>
      </c>
      <c r="F933" t="s">
        <v>4345</v>
      </c>
      <c r="H933">
        <v>57.8351787</v>
      </c>
      <c r="I933">
        <v>-109.91017359999999</v>
      </c>
      <c r="J933" s="1" t="str">
        <f t="shared" si="157"/>
        <v>NGR lake sediment grab sample</v>
      </c>
      <c r="K933" s="1" t="str">
        <f t="shared" si="158"/>
        <v>&lt;177 micron (NGR)</v>
      </c>
      <c r="L933">
        <v>49</v>
      </c>
      <c r="M933" t="s">
        <v>59</v>
      </c>
      <c r="N933">
        <v>932</v>
      </c>
      <c r="O933" t="s">
        <v>509</v>
      </c>
      <c r="P933" t="s">
        <v>72</v>
      </c>
      <c r="Q933" t="s">
        <v>33</v>
      </c>
      <c r="R933" t="s">
        <v>73</v>
      </c>
      <c r="S933" t="s">
        <v>73</v>
      </c>
      <c r="T933" t="s">
        <v>36</v>
      </c>
      <c r="U933" t="s">
        <v>272</v>
      </c>
      <c r="V933" t="s">
        <v>287</v>
      </c>
      <c r="W933" t="s">
        <v>39</v>
      </c>
      <c r="X933" t="s">
        <v>49</v>
      </c>
      <c r="Y933" t="s">
        <v>76</v>
      </c>
      <c r="Z933" t="s">
        <v>4346</v>
      </c>
    </row>
    <row r="934" spans="1:26" x14ac:dyDescent="0.3">
      <c r="A934" t="s">
        <v>4347</v>
      </c>
      <c r="B934" t="s">
        <v>4348</v>
      </c>
      <c r="C934" s="1" t="str">
        <f t="shared" si="152"/>
        <v>21:0401</v>
      </c>
      <c r="D934" s="1" t="str">
        <f t="shared" si="156"/>
        <v>21:0134</v>
      </c>
      <c r="E934" t="s">
        <v>4349</v>
      </c>
      <c r="F934" t="s">
        <v>4350</v>
      </c>
      <c r="H934">
        <v>57.789715299999997</v>
      </c>
      <c r="I934">
        <v>-109.9134081</v>
      </c>
      <c r="J934" s="1" t="str">
        <f t="shared" si="157"/>
        <v>NGR lake sediment grab sample</v>
      </c>
      <c r="K934" s="1" t="str">
        <f t="shared" si="158"/>
        <v>&lt;177 micron (NGR)</v>
      </c>
      <c r="L934">
        <v>49</v>
      </c>
      <c r="M934" t="s">
        <v>70</v>
      </c>
      <c r="N934">
        <v>933</v>
      </c>
      <c r="O934" t="s">
        <v>383</v>
      </c>
      <c r="P934" t="s">
        <v>48</v>
      </c>
      <c r="Q934" t="s">
        <v>33</v>
      </c>
      <c r="R934" t="s">
        <v>62</v>
      </c>
      <c r="S934" t="s">
        <v>72</v>
      </c>
      <c r="T934" t="s">
        <v>36</v>
      </c>
      <c r="U934" t="s">
        <v>511</v>
      </c>
      <c r="V934" t="s">
        <v>85</v>
      </c>
      <c r="W934" t="s">
        <v>39</v>
      </c>
      <c r="X934" t="s">
        <v>49</v>
      </c>
      <c r="Y934" t="s">
        <v>122</v>
      </c>
      <c r="Z934" t="s">
        <v>1697</v>
      </c>
    </row>
    <row r="935" spans="1:26" x14ac:dyDescent="0.3">
      <c r="A935" t="s">
        <v>4351</v>
      </c>
      <c r="B935" t="s">
        <v>4352</v>
      </c>
      <c r="C935" s="1" t="str">
        <f t="shared" si="152"/>
        <v>21:0401</v>
      </c>
      <c r="D935" s="1" t="str">
        <f t="shared" si="156"/>
        <v>21:0134</v>
      </c>
      <c r="E935" t="s">
        <v>4353</v>
      </c>
      <c r="F935" t="s">
        <v>4354</v>
      </c>
      <c r="H935">
        <v>57.770165800000001</v>
      </c>
      <c r="I935">
        <v>-109.90691630000001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49</v>
      </c>
      <c r="M935" t="s">
        <v>82</v>
      </c>
      <c r="N935">
        <v>934</v>
      </c>
      <c r="O935" t="s">
        <v>549</v>
      </c>
      <c r="P935" t="s">
        <v>49</v>
      </c>
      <c r="Q935" t="s">
        <v>33</v>
      </c>
      <c r="R935" t="s">
        <v>72</v>
      </c>
      <c r="S935" t="s">
        <v>33</v>
      </c>
      <c r="T935" t="s">
        <v>36</v>
      </c>
      <c r="U935" t="s">
        <v>71</v>
      </c>
      <c r="V935" t="s">
        <v>808</v>
      </c>
      <c r="W935" t="s">
        <v>39</v>
      </c>
      <c r="X935" t="s">
        <v>49</v>
      </c>
      <c r="Y935" t="s">
        <v>48</v>
      </c>
      <c r="Z935" t="s">
        <v>2778</v>
      </c>
    </row>
    <row r="936" spans="1:26" x14ac:dyDescent="0.3">
      <c r="A936" t="s">
        <v>4355</v>
      </c>
      <c r="B936" t="s">
        <v>4356</v>
      </c>
      <c r="C936" s="1" t="str">
        <f t="shared" si="152"/>
        <v>21:0401</v>
      </c>
      <c r="D936" s="1" t="str">
        <f t="shared" si="156"/>
        <v>21:0134</v>
      </c>
      <c r="E936" t="s">
        <v>4357</v>
      </c>
      <c r="F936" t="s">
        <v>4358</v>
      </c>
      <c r="H936">
        <v>57.686910599999997</v>
      </c>
      <c r="I936">
        <v>-109.77275779999999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49</v>
      </c>
      <c r="M936" t="s">
        <v>91</v>
      </c>
      <c r="N936">
        <v>935</v>
      </c>
      <c r="O936" t="s">
        <v>338</v>
      </c>
      <c r="P936" t="s">
        <v>48</v>
      </c>
      <c r="Q936" t="s">
        <v>72</v>
      </c>
      <c r="R936" t="s">
        <v>62</v>
      </c>
      <c r="S936" t="s">
        <v>72</v>
      </c>
      <c r="T936" t="s">
        <v>36</v>
      </c>
      <c r="U936" t="s">
        <v>823</v>
      </c>
      <c r="V936" t="s">
        <v>980</v>
      </c>
      <c r="W936" t="s">
        <v>39</v>
      </c>
      <c r="X936" t="s">
        <v>33</v>
      </c>
      <c r="Y936" t="s">
        <v>48</v>
      </c>
      <c r="Z936" t="s">
        <v>552</v>
      </c>
    </row>
    <row r="937" spans="1:26" x14ac:dyDescent="0.3">
      <c r="A937" t="s">
        <v>4359</v>
      </c>
      <c r="B937" t="s">
        <v>4360</v>
      </c>
      <c r="C937" s="1" t="str">
        <f t="shared" si="152"/>
        <v>21:0401</v>
      </c>
      <c r="D937" s="1" t="str">
        <f t="shared" si="156"/>
        <v>21:0134</v>
      </c>
      <c r="E937" t="s">
        <v>4361</v>
      </c>
      <c r="F937" t="s">
        <v>4362</v>
      </c>
      <c r="H937">
        <v>57.6854473</v>
      </c>
      <c r="I937">
        <v>-109.6510368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49</v>
      </c>
      <c r="M937" t="s">
        <v>148</v>
      </c>
      <c r="N937">
        <v>936</v>
      </c>
      <c r="O937" t="s">
        <v>171</v>
      </c>
      <c r="P937" t="s">
        <v>72</v>
      </c>
      <c r="Q937" t="s">
        <v>33</v>
      </c>
      <c r="R937" t="s">
        <v>73</v>
      </c>
      <c r="S937" t="s">
        <v>73</v>
      </c>
      <c r="T937" t="s">
        <v>36</v>
      </c>
      <c r="U937" t="s">
        <v>235</v>
      </c>
      <c r="V937" t="s">
        <v>980</v>
      </c>
      <c r="W937" t="s">
        <v>39</v>
      </c>
      <c r="X937" t="s">
        <v>33</v>
      </c>
      <c r="Y937" t="s">
        <v>48</v>
      </c>
      <c r="Z937" t="s">
        <v>568</v>
      </c>
    </row>
    <row r="938" spans="1:26" x14ac:dyDescent="0.3">
      <c r="A938" t="s">
        <v>4363</v>
      </c>
      <c r="B938" t="s">
        <v>4364</v>
      </c>
      <c r="C938" s="1" t="str">
        <f t="shared" si="152"/>
        <v>21:0401</v>
      </c>
      <c r="D938" s="1" t="str">
        <f t="shared" si="156"/>
        <v>21:0134</v>
      </c>
      <c r="E938" t="s">
        <v>4336</v>
      </c>
      <c r="F938" t="s">
        <v>4365</v>
      </c>
      <c r="H938">
        <v>57.689205399999999</v>
      </c>
      <c r="I938">
        <v>-109.6387355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49</v>
      </c>
      <c r="M938" t="s">
        <v>157</v>
      </c>
      <c r="N938">
        <v>937</v>
      </c>
      <c r="O938" t="s">
        <v>32</v>
      </c>
      <c r="P938" t="s">
        <v>49</v>
      </c>
      <c r="Q938" t="s">
        <v>33</v>
      </c>
      <c r="R938" t="s">
        <v>140</v>
      </c>
      <c r="S938" t="s">
        <v>73</v>
      </c>
      <c r="T938" t="s">
        <v>36</v>
      </c>
      <c r="U938" t="s">
        <v>326</v>
      </c>
      <c r="V938" t="s">
        <v>980</v>
      </c>
      <c r="W938" t="s">
        <v>39</v>
      </c>
      <c r="X938" t="s">
        <v>33</v>
      </c>
      <c r="Y938" t="s">
        <v>122</v>
      </c>
      <c r="Z938" t="s">
        <v>1804</v>
      </c>
    </row>
    <row r="939" spans="1:26" x14ac:dyDescent="0.3">
      <c r="A939" t="s">
        <v>4366</v>
      </c>
      <c r="B939" t="s">
        <v>4367</v>
      </c>
      <c r="C939" s="1" t="str">
        <f t="shared" si="152"/>
        <v>21:0401</v>
      </c>
      <c r="D939" s="1" t="str">
        <f t="shared" si="156"/>
        <v>21:0134</v>
      </c>
      <c r="E939" t="s">
        <v>4336</v>
      </c>
      <c r="F939" t="s">
        <v>4368</v>
      </c>
      <c r="H939">
        <v>57.689205399999999</v>
      </c>
      <c r="I939">
        <v>-109.6387355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49</v>
      </c>
      <c r="M939" t="s">
        <v>164</v>
      </c>
      <c r="N939">
        <v>938</v>
      </c>
      <c r="O939" t="s">
        <v>192</v>
      </c>
      <c r="P939" t="s">
        <v>72</v>
      </c>
      <c r="Q939" t="s">
        <v>33</v>
      </c>
      <c r="R939" t="s">
        <v>48</v>
      </c>
      <c r="S939" t="s">
        <v>73</v>
      </c>
      <c r="T939" t="s">
        <v>36</v>
      </c>
      <c r="U939" t="s">
        <v>280</v>
      </c>
      <c r="V939" t="s">
        <v>64</v>
      </c>
      <c r="W939" t="s">
        <v>39</v>
      </c>
      <c r="X939" t="s">
        <v>33</v>
      </c>
      <c r="Y939" t="s">
        <v>48</v>
      </c>
      <c r="Z939" t="s">
        <v>2796</v>
      </c>
    </row>
    <row r="940" spans="1:26" x14ac:dyDescent="0.3">
      <c r="A940" t="s">
        <v>4369</v>
      </c>
      <c r="B940" t="s">
        <v>4370</v>
      </c>
      <c r="C940" s="1" t="str">
        <f t="shared" si="152"/>
        <v>21:0401</v>
      </c>
      <c r="D940" s="1" t="str">
        <f t="shared" si="156"/>
        <v>21:0134</v>
      </c>
      <c r="E940" t="s">
        <v>4371</v>
      </c>
      <c r="F940" t="s">
        <v>4372</v>
      </c>
      <c r="H940">
        <v>57.696483200000003</v>
      </c>
      <c r="I940">
        <v>-109.6305097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49</v>
      </c>
      <c r="M940" t="s">
        <v>100</v>
      </c>
      <c r="N940">
        <v>939</v>
      </c>
      <c r="O940" t="s">
        <v>61</v>
      </c>
      <c r="P940" t="s">
        <v>72</v>
      </c>
      <c r="Q940" t="s">
        <v>33</v>
      </c>
      <c r="R940" t="s">
        <v>48</v>
      </c>
      <c r="S940" t="s">
        <v>50</v>
      </c>
      <c r="T940" t="s">
        <v>36</v>
      </c>
      <c r="U940" t="s">
        <v>74</v>
      </c>
      <c r="V940" t="s">
        <v>468</v>
      </c>
      <c r="W940" t="s">
        <v>73</v>
      </c>
      <c r="X940" t="s">
        <v>33</v>
      </c>
      <c r="Y940" t="s">
        <v>53</v>
      </c>
      <c r="Z940" t="s">
        <v>2290</v>
      </c>
    </row>
    <row r="941" spans="1:26" x14ac:dyDescent="0.3">
      <c r="A941" t="s">
        <v>4373</v>
      </c>
      <c r="B941" t="s">
        <v>4374</v>
      </c>
      <c r="C941" s="1" t="str">
        <f t="shared" si="152"/>
        <v>21:0401</v>
      </c>
      <c r="D941" s="1" t="str">
        <f t="shared" si="156"/>
        <v>21:0134</v>
      </c>
      <c r="E941" t="s">
        <v>4375</v>
      </c>
      <c r="F941" t="s">
        <v>4376</v>
      </c>
      <c r="H941">
        <v>57.686245399999997</v>
      </c>
      <c r="I941">
        <v>-109.554928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49</v>
      </c>
      <c r="M941" t="s">
        <v>109</v>
      </c>
      <c r="N941">
        <v>940</v>
      </c>
      <c r="O941" t="s">
        <v>110</v>
      </c>
      <c r="P941" t="s">
        <v>72</v>
      </c>
      <c r="Q941" t="s">
        <v>33</v>
      </c>
      <c r="R941" t="s">
        <v>35</v>
      </c>
      <c r="S941" t="s">
        <v>73</v>
      </c>
      <c r="T941" t="s">
        <v>36</v>
      </c>
      <c r="U941" t="s">
        <v>40</v>
      </c>
      <c r="V941" t="s">
        <v>52</v>
      </c>
      <c r="W941" t="s">
        <v>39</v>
      </c>
      <c r="X941" t="s">
        <v>33</v>
      </c>
      <c r="Y941" t="s">
        <v>53</v>
      </c>
      <c r="Z941" t="s">
        <v>2066</v>
      </c>
    </row>
    <row r="942" spans="1:26" x14ac:dyDescent="0.3">
      <c r="A942" t="s">
        <v>4377</v>
      </c>
      <c r="B942" t="s">
        <v>4378</v>
      </c>
      <c r="C942" s="1" t="str">
        <f t="shared" si="152"/>
        <v>21:0401</v>
      </c>
      <c r="D942" s="1" t="str">
        <f t="shared" si="156"/>
        <v>21:0134</v>
      </c>
      <c r="E942" t="s">
        <v>4379</v>
      </c>
      <c r="F942" t="s">
        <v>4380</v>
      </c>
      <c r="H942">
        <v>57.668028700000001</v>
      </c>
      <c r="I942">
        <v>-109.49732539999999</v>
      </c>
      <c r="J942" s="1" t="str">
        <f t="shared" si="157"/>
        <v>NGR lake sediment grab sample</v>
      </c>
      <c r="K942" s="1" t="str">
        <f t="shared" si="158"/>
        <v>&lt;177 micron (NGR)</v>
      </c>
      <c r="L942">
        <v>49</v>
      </c>
      <c r="M942" t="s">
        <v>118</v>
      </c>
      <c r="N942">
        <v>941</v>
      </c>
      <c r="O942" t="s">
        <v>83</v>
      </c>
      <c r="P942" t="s">
        <v>50</v>
      </c>
      <c r="Q942" t="s">
        <v>33</v>
      </c>
      <c r="R942" t="s">
        <v>48</v>
      </c>
      <c r="S942" t="s">
        <v>72</v>
      </c>
      <c r="T942" t="s">
        <v>36</v>
      </c>
      <c r="U942" t="s">
        <v>345</v>
      </c>
      <c r="V942" t="s">
        <v>951</v>
      </c>
      <c r="W942" t="s">
        <v>39</v>
      </c>
      <c r="X942" t="s">
        <v>33</v>
      </c>
      <c r="Y942" t="s">
        <v>280</v>
      </c>
      <c r="Z942" t="s">
        <v>446</v>
      </c>
    </row>
    <row r="943" spans="1:26" x14ac:dyDescent="0.3">
      <c r="A943" t="s">
        <v>4381</v>
      </c>
      <c r="B943" t="s">
        <v>4382</v>
      </c>
      <c r="C943" s="1" t="str">
        <f t="shared" si="152"/>
        <v>21:0401</v>
      </c>
      <c r="D943" s="1" t="str">
        <f t="shared" si="156"/>
        <v>21:0134</v>
      </c>
      <c r="E943" t="s">
        <v>4383</v>
      </c>
      <c r="F943" t="s">
        <v>4384</v>
      </c>
      <c r="H943">
        <v>57.607076499999998</v>
      </c>
      <c r="I943">
        <v>-109.3105365</v>
      </c>
      <c r="J943" s="1" t="str">
        <f t="shared" si="157"/>
        <v>NGR lake sediment grab sample</v>
      </c>
      <c r="K943" s="1" t="str">
        <f t="shared" si="158"/>
        <v>&lt;177 micron (NGR)</v>
      </c>
      <c r="L943">
        <v>49</v>
      </c>
      <c r="M943" t="s">
        <v>128</v>
      </c>
      <c r="N943">
        <v>942</v>
      </c>
      <c r="O943" t="s">
        <v>239</v>
      </c>
      <c r="P943" t="s">
        <v>72</v>
      </c>
      <c r="Q943" t="s">
        <v>33</v>
      </c>
      <c r="R943" t="s">
        <v>35</v>
      </c>
      <c r="S943" t="s">
        <v>73</v>
      </c>
      <c r="T943" t="s">
        <v>36</v>
      </c>
      <c r="U943" t="s">
        <v>2437</v>
      </c>
      <c r="V943" t="s">
        <v>64</v>
      </c>
      <c r="W943" t="s">
        <v>39</v>
      </c>
      <c r="X943" t="s">
        <v>33</v>
      </c>
      <c r="Y943" t="s">
        <v>48</v>
      </c>
      <c r="Z943" t="s">
        <v>1717</v>
      </c>
    </row>
    <row r="944" spans="1:26" x14ac:dyDescent="0.3">
      <c r="A944" t="s">
        <v>4385</v>
      </c>
      <c r="B944" t="s">
        <v>4386</v>
      </c>
      <c r="C944" s="1" t="str">
        <f t="shared" si="152"/>
        <v>21:0401</v>
      </c>
      <c r="D944" s="1" t="str">
        <f t="shared" si="156"/>
        <v>21:0134</v>
      </c>
      <c r="E944" t="s">
        <v>4387</v>
      </c>
      <c r="F944" t="s">
        <v>4388</v>
      </c>
      <c r="H944">
        <v>57.519040099999998</v>
      </c>
      <c r="I944">
        <v>-109.1261205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49</v>
      </c>
      <c r="M944" t="s">
        <v>138</v>
      </c>
      <c r="N944">
        <v>943</v>
      </c>
      <c r="O944" t="s">
        <v>318</v>
      </c>
      <c r="P944" t="s">
        <v>50</v>
      </c>
      <c r="Q944" t="s">
        <v>33</v>
      </c>
      <c r="R944" t="s">
        <v>122</v>
      </c>
      <c r="S944" t="s">
        <v>48</v>
      </c>
      <c r="T944" t="s">
        <v>36</v>
      </c>
      <c r="U944" t="s">
        <v>4389</v>
      </c>
      <c r="V944" t="s">
        <v>248</v>
      </c>
      <c r="W944" t="s">
        <v>73</v>
      </c>
      <c r="X944" t="s">
        <v>49</v>
      </c>
      <c r="Y944" t="s">
        <v>76</v>
      </c>
      <c r="Z944" t="s">
        <v>2020</v>
      </c>
    </row>
    <row r="945" spans="1:26" x14ac:dyDescent="0.3">
      <c r="A945" t="s">
        <v>4390</v>
      </c>
      <c r="B945" t="s">
        <v>4391</v>
      </c>
      <c r="C945" s="1" t="str">
        <f t="shared" si="152"/>
        <v>21:0401</v>
      </c>
      <c r="D945" s="1" t="str">
        <f>HYPERLINK("http://geochem.nrcan.gc.ca/cdogs/content/svy/svy_e.htm", "")</f>
        <v/>
      </c>
      <c r="G945" s="1" t="str">
        <f>HYPERLINK("http://geochem.nrcan.gc.ca/cdogs/content/cr_/cr_00035_e.htm", "35")</f>
        <v>35</v>
      </c>
      <c r="J945" t="s">
        <v>197</v>
      </c>
      <c r="K945" t="s">
        <v>198</v>
      </c>
      <c r="L945">
        <v>49</v>
      </c>
      <c r="M945" t="s">
        <v>199</v>
      </c>
      <c r="N945">
        <v>944</v>
      </c>
      <c r="O945" t="s">
        <v>369</v>
      </c>
      <c r="P945" t="s">
        <v>83</v>
      </c>
      <c r="Q945" t="s">
        <v>48</v>
      </c>
      <c r="R945" t="s">
        <v>202</v>
      </c>
      <c r="S945" t="s">
        <v>180</v>
      </c>
      <c r="T945" t="s">
        <v>36</v>
      </c>
      <c r="U945" t="s">
        <v>181</v>
      </c>
      <c r="V945" t="s">
        <v>1222</v>
      </c>
      <c r="W945" t="s">
        <v>158</v>
      </c>
      <c r="X945" t="s">
        <v>33</v>
      </c>
      <c r="Y945" t="s">
        <v>302</v>
      </c>
      <c r="Z945" t="s">
        <v>4392</v>
      </c>
    </row>
    <row r="946" spans="1:26" x14ac:dyDescent="0.3">
      <c r="A946" t="s">
        <v>4393</v>
      </c>
      <c r="B946" t="s">
        <v>4394</v>
      </c>
      <c r="C946" s="1" t="str">
        <f t="shared" si="152"/>
        <v>21:0401</v>
      </c>
      <c r="D946" s="1" t="str">
        <f t="shared" ref="D946:D964" si="159">HYPERLINK("http://geochem.nrcan.gc.ca/cdogs/content/svy/svy210134_e.htm", "21:0134")</f>
        <v>21:0134</v>
      </c>
      <c r="E946" t="s">
        <v>4395</v>
      </c>
      <c r="F946" t="s">
        <v>4396</v>
      </c>
      <c r="H946">
        <v>57.552491400000001</v>
      </c>
      <c r="I946">
        <v>-109.157296</v>
      </c>
      <c r="J946" s="1" t="str">
        <f t="shared" ref="J946:J964" si="160">HYPERLINK("http://geochem.nrcan.gc.ca/cdogs/content/kwd/kwd020027_e.htm", "NGR lake sediment grab sample")</f>
        <v>NGR lake sediment grab sample</v>
      </c>
      <c r="K946" s="1" t="str">
        <f t="shared" ref="K946:K964" si="161">HYPERLINK("http://geochem.nrcan.gc.ca/cdogs/content/kwd/kwd080006_e.htm", "&lt;177 micron (NGR)")</f>
        <v>&lt;177 micron (NGR)</v>
      </c>
      <c r="L946">
        <v>49</v>
      </c>
      <c r="M946" t="s">
        <v>170</v>
      </c>
      <c r="N946">
        <v>945</v>
      </c>
      <c r="O946" t="s">
        <v>938</v>
      </c>
      <c r="P946" t="s">
        <v>140</v>
      </c>
      <c r="Q946" t="s">
        <v>33</v>
      </c>
      <c r="R946" t="s">
        <v>140</v>
      </c>
      <c r="S946" t="s">
        <v>49</v>
      </c>
      <c r="T946" t="s">
        <v>36</v>
      </c>
      <c r="U946" t="s">
        <v>4397</v>
      </c>
      <c r="V946" t="s">
        <v>4398</v>
      </c>
      <c r="W946" t="s">
        <v>73</v>
      </c>
      <c r="X946" t="s">
        <v>33</v>
      </c>
      <c r="Y946" t="s">
        <v>48</v>
      </c>
      <c r="Z946" t="s">
        <v>202</v>
      </c>
    </row>
    <row r="947" spans="1:26" x14ac:dyDescent="0.3">
      <c r="A947" t="s">
        <v>4399</v>
      </c>
      <c r="B947" t="s">
        <v>4400</v>
      </c>
      <c r="C947" s="1" t="str">
        <f t="shared" si="152"/>
        <v>21:0401</v>
      </c>
      <c r="D947" s="1" t="str">
        <f t="shared" si="159"/>
        <v>21:0134</v>
      </c>
      <c r="E947" t="s">
        <v>4401</v>
      </c>
      <c r="F947" t="s">
        <v>4402</v>
      </c>
      <c r="H947">
        <v>57.597009399999997</v>
      </c>
      <c r="I947">
        <v>-109.3338445</v>
      </c>
      <c r="J947" s="1" t="str">
        <f t="shared" si="160"/>
        <v>NGR lake sediment grab sample</v>
      </c>
      <c r="K947" s="1" t="str">
        <f t="shared" si="161"/>
        <v>&lt;177 micron (NGR)</v>
      </c>
      <c r="L947">
        <v>49</v>
      </c>
      <c r="M947" t="s">
        <v>179</v>
      </c>
      <c r="N947">
        <v>946</v>
      </c>
      <c r="O947" t="s">
        <v>280</v>
      </c>
      <c r="P947" t="s">
        <v>33</v>
      </c>
      <c r="Q947" t="s">
        <v>33</v>
      </c>
      <c r="R947" t="s">
        <v>49</v>
      </c>
      <c r="S947" t="s">
        <v>49</v>
      </c>
      <c r="T947" t="s">
        <v>36</v>
      </c>
      <c r="U947" t="s">
        <v>302</v>
      </c>
      <c r="V947" t="s">
        <v>797</v>
      </c>
      <c r="W947" t="s">
        <v>39</v>
      </c>
      <c r="X947" t="s">
        <v>33</v>
      </c>
      <c r="Y947" t="s">
        <v>76</v>
      </c>
      <c r="Z947" t="s">
        <v>960</v>
      </c>
    </row>
    <row r="948" spans="1:26" x14ac:dyDescent="0.3">
      <c r="A948" t="s">
        <v>4403</v>
      </c>
      <c r="B948" t="s">
        <v>4404</v>
      </c>
      <c r="C948" s="1" t="str">
        <f t="shared" si="152"/>
        <v>21:0401</v>
      </c>
      <c r="D948" s="1" t="str">
        <f t="shared" si="159"/>
        <v>21:0134</v>
      </c>
      <c r="E948" t="s">
        <v>4405</v>
      </c>
      <c r="F948" t="s">
        <v>4406</v>
      </c>
      <c r="H948">
        <v>57.610131199999998</v>
      </c>
      <c r="I948">
        <v>-109.402378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49</v>
      </c>
      <c r="M948" t="s">
        <v>188</v>
      </c>
      <c r="N948">
        <v>947</v>
      </c>
      <c r="O948" t="s">
        <v>32</v>
      </c>
      <c r="P948" t="s">
        <v>33</v>
      </c>
      <c r="Q948" t="s">
        <v>33</v>
      </c>
      <c r="R948" t="s">
        <v>33</v>
      </c>
      <c r="S948" t="s">
        <v>49</v>
      </c>
      <c r="T948" t="s">
        <v>36</v>
      </c>
      <c r="U948" t="s">
        <v>119</v>
      </c>
      <c r="V948" t="s">
        <v>1242</v>
      </c>
      <c r="W948" t="s">
        <v>49</v>
      </c>
      <c r="X948" t="s">
        <v>33</v>
      </c>
      <c r="Y948" t="s">
        <v>76</v>
      </c>
      <c r="Z948" t="s">
        <v>1570</v>
      </c>
    </row>
    <row r="949" spans="1:26" x14ac:dyDescent="0.3">
      <c r="A949" t="s">
        <v>4407</v>
      </c>
      <c r="B949" t="s">
        <v>4408</v>
      </c>
      <c r="C949" s="1" t="str">
        <f t="shared" si="152"/>
        <v>21:0401</v>
      </c>
      <c r="D949" s="1" t="str">
        <f t="shared" si="159"/>
        <v>21:0134</v>
      </c>
      <c r="E949" t="s">
        <v>4409</v>
      </c>
      <c r="F949" t="s">
        <v>4410</v>
      </c>
      <c r="H949">
        <v>57.598965300000003</v>
      </c>
      <c r="I949">
        <v>-109.4217606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49</v>
      </c>
      <c r="M949" t="s">
        <v>209</v>
      </c>
      <c r="N949">
        <v>948</v>
      </c>
      <c r="O949" t="s">
        <v>32</v>
      </c>
      <c r="P949" t="s">
        <v>33</v>
      </c>
      <c r="Q949" t="s">
        <v>33</v>
      </c>
      <c r="R949" t="s">
        <v>33</v>
      </c>
      <c r="S949" t="s">
        <v>33</v>
      </c>
      <c r="T949" t="s">
        <v>36</v>
      </c>
      <c r="U949" t="s">
        <v>1376</v>
      </c>
      <c r="V949" t="s">
        <v>4398</v>
      </c>
      <c r="W949" t="s">
        <v>35</v>
      </c>
      <c r="X949" t="s">
        <v>33</v>
      </c>
      <c r="Y949" t="s">
        <v>76</v>
      </c>
      <c r="Z949" t="s">
        <v>4411</v>
      </c>
    </row>
    <row r="950" spans="1:26" x14ac:dyDescent="0.3">
      <c r="A950" t="s">
        <v>4412</v>
      </c>
      <c r="B950" t="s">
        <v>4413</v>
      </c>
      <c r="C950" s="1" t="str">
        <f t="shared" si="152"/>
        <v>21:0401</v>
      </c>
      <c r="D950" s="1" t="str">
        <f t="shared" si="159"/>
        <v>21:0134</v>
      </c>
      <c r="E950" t="s">
        <v>4414</v>
      </c>
      <c r="F950" t="s">
        <v>4415</v>
      </c>
      <c r="H950">
        <v>57.610925000000002</v>
      </c>
      <c r="I950">
        <v>-109.4590565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49</v>
      </c>
      <c r="M950" t="s">
        <v>218</v>
      </c>
      <c r="N950">
        <v>949</v>
      </c>
      <c r="O950" t="s">
        <v>549</v>
      </c>
      <c r="P950" t="s">
        <v>140</v>
      </c>
      <c r="Q950" t="s">
        <v>33</v>
      </c>
      <c r="R950" t="s">
        <v>180</v>
      </c>
      <c r="S950" t="s">
        <v>72</v>
      </c>
      <c r="T950" t="s">
        <v>36</v>
      </c>
      <c r="U950" t="s">
        <v>1722</v>
      </c>
      <c r="V950" t="s">
        <v>980</v>
      </c>
      <c r="W950" t="s">
        <v>39</v>
      </c>
      <c r="X950" t="s">
        <v>33</v>
      </c>
      <c r="Y950" t="s">
        <v>122</v>
      </c>
      <c r="Z950" t="s">
        <v>1446</v>
      </c>
    </row>
    <row r="951" spans="1:26" x14ac:dyDescent="0.3">
      <c r="A951" t="s">
        <v>4416</v>
      </c>
      <c r="B951" t="s">
        <v>4417</v>
      </c>
      <c r="C951" s="1" t="str">
        <f t="shared" si="152"/>
        <v>21:0401</v>
      </c>
      <c r="D951" s="1" t="str">
        <f t="shared" si="159"/>
        <v>21:0134</v>
      </c>
      <c r="E951" t="s">
        <v>4418</v>
      </c>
      <c r="F951" t="s">
        <v>4419</v>
      </c>
      <c r="H951">
        <v>57.589087900000003</v>
      </c>
      <c r="I951">
        <v>-109.4703688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50</v>
      </c>
      <c r="M951" t="s">
        <v>30</v>
      </c>
      <c r="N951">
        <v>950</v>
      </c>
      <c r="O951" t="s">
        <v>83</v>
      </c>
      <c r="P951" t="s">
        <v>50</v>
      </c>
      <c r="Q951" t="s">
        <v>33</v>
      </c>
      <c r="R951" t="s">
        <v>190</v>
      </c>
      <c r="S951" t="s">
        <v>49</v>
      </c>
      <c r="T951" t="s">
        <v>36</v>
      </c>
      <c r="U951" t="s">
        <v>1482</v>
      </c>
      <c r="V951" t="s">
        <v>53</v>
      </c>
      <c r="W951" t="s">
        <v>34</v>
      </c>
      <c r="X951" t="s">
        <v>73</v>
      </c>
      <c r="Y951" t="s">
        <v>48</v>
      </c>
      <c r="Z951" t="s">
        <v>2778</v>
      </c>
    </row>
    <row r="952" spans="1:26" x14ac:dyDescent="0.3">
      <c r="A952" t="s">
        <v>4420</v>
      </c>
      <c r="B952" t="s">
        <v>4421</v>
      </c>
      <c r="C952" s="1" t="str">
        <f t="shared" si="152"/>
        <v>21:0401</v>
      </c>
      <c r="D952" s="1" t="str">
        <f t="shared" si="159"/>
        <v>21:0134</v>
      </c>
      <c r="E952" t="s">
        <v>4422</v>
      </c>
      <c r="F952" t="s">
        <v>4423</v>
      </c>
      <c r="H952">
        <v>57.603079600000001</v>
      </c>
      <c r="I952">
        <v>-109.4684591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50</v>
      </c>
      <c r="M952" t="s">
        <v>148</v>
      </c>
      <c r="N952">
        <v>951</v>
      </c>
      <c r="O952" t="s">
        <v>74</v>
      </c>
      <c r="P952" t="s">
        <v>346</v>
      </c>
      <c r="Q952" t="s">
        <v>73</v>
      </c>
      <c r="R952" t="s">
        <v>4424</v>
      </c>
      <c r="S952" t="s">
        <v>326</v>
      </c>
      <c r="T952" t="s">
        <v>36</v>
      </c>
      <c r="U952" t="s">
        <v>823</v>
      </c>
      <c r="V952" t="s">
        <v>2783</v>
      </c>
      <c r="W952" t="s">
        <v>72</v>
      </c>
      <c r="X952" t="s">
        <v>73</v>
      </c>
      <c r="Y952" t="s">
        <v>193</v>
      </c>
      <c r="Z952" t="s">
        <v>446</v>
      </c>
    </row>
    <row r="953" spans="1:26" x14ac:dyDescent="0.3">
      <c r="A953" t="s">
        <v>4425</v>
      </c>
      <c r="B953" t="s">
        <v>4426</v>
      </c>
      <c r="C953" s="1" t="str">
        <f t="shared" si="152"/>
        <v>21:0401</v>
      </c>
      <c r="D953" s="1" t="str">
        <f t="shared" si="159"/>
        <v>21:0134</v>
      </c>
      <c r="E953" t="s">
        <v>4418</v>
      </c>
      <c r="F953" t="s">
        <v>4427</v>
      </c>
      <c r="H953">
        <v>57.589087900000003</v>
      </c>
      <c r="I953">
        <v>-109.4703688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50</v>
      </c>
      <c r="M953" t="s">
        <v>164</v>
      </c>
      <c r="N953">
        <v>952</v>
      </c>
      <c r="O953" t="s">
        <v>247</v>
      </c>
      <c r="P953" t="s">
        <v>50</v>
      </c>
      <c r="Q953" t="s">
        <v>33</v>
      </c>
      <c r="R953" t="s">
        <v>32</v>
      </c>
      <c r="S953" t="s">
        <v>49</v>
      </c>
      <c r="T953" t="s">
        <v>36</v>
      </c>
      <c r="U953" t="s">
        <v>1482</v>
      </c>
      <c r="V953" t="s">
        <v>53</v>
      </c>
      <c r="W953" t="s">
        <v>34</v>
      </c>
      <c r="X953" t="s">
        <v>73</v>
      </c>
      <c r="Y953" t="s">
        <v>48</v>
      </c>
      <c r="Z953" t="s">
        <v>2610</v>
      </c>
    </row>
    <row r="954" spans="1:26" x14ac:dyDescent="0.3">
      <c r="A954" t="s">
        <v>4428</v>
      </c>
      <c r="B954" t="s">
        <v>4429</v>
      </c>
      <c r="C954" s="1" t="str">
        <f t="shared" si="152"/>
        <v>21:0401</v>
      </c>
      <c r="D954" s="1" t="str">
        <f t="shared" si="159"/>
        <v>21:0134</v>
      </c>
      <c r="E954" t="s">
        <v>4418</v>
      </c>
      <c r="F954" t="s">
        <v>4430</v>
      </c>
      <c r="H954">
        <v>57.589087900000003</v>
      </c>
      <c r="I954">
        <v>-109.4703688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50</v>
      </c>
      <c r="M954" t="s">
        <v>157</v>
      </c>
      <c r="N954">
        <v>953</v>
      </c>
      <c r="O954" t="s">
        <v>663</v>
      </c>
      <c r="P954" t="s">
        <v>50</v>
      </c>
      <c r="Q954" t="s">
        <v>33</v>
      </c>
      <c r="R954" t="s">
        <v>32</v>
      </c>
      <c r="S954" t="s">
        <v>73</v>
      </c>
      <c r="T954" t="s">
        <v>36</v>
      </c>
      <c r="U954" t="s">
        <v>300</v>
      </c>
      <c r="V954" t="s">
        <v>2084</v>
      </c>
      <c r="W954" t="s">
        <v>34</v>
      </c>
      <c r="X954" t="s">
        <v>73</v>
      </c>
      <c r="Y954" t="s">
        <v>48</v>
      </c>
      <c r="Z954" t="s">
        <v>1287</v>
      </c>
    </row>
    <row r="955" spans="1:26" x14ac:dyDescent="0.3">
      <c r="A955" t="s">
        <v>4431</v>
      </c>
      <c r="B955" t="s">
        <v>4432</v>
      </c>
      <c r="C955" s="1" t="str">
        <f t="shared" si="152"/>
        <v>21:0401</v>
      </c>
      <c r="D955" s="1" t="str">
        <f t="shared" si="159"/>
        <v>21:0134</v>
      </c>
      <c r="E955" t="s">
        <v>4433</v>
      </c>
      <c r="F955" t="s">
        <v>4434</v>
      </c>
      <c r="H955">
        <v>57.604285500000003</v>
      </c>
      <c r="I955">
        <v>-109.5306666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50</v>
      </c>
      <c r="M955" t="s">
        <v>46</v>
      </c>
      <c r="N955">
        <v>954</v>
      </c>
      <c r="O955" t="s">
        <v>929</v>
      </c>
      <c r="P955" t="s">
        <v>72</v>
      </c>
      <c r="Q955" t="s">
        <v>33</v>
      </c>
      <c r="R955" t="s">
        <v>72</v>
      </c>
      <c r="S955" t="s">
        <v>73</v>
      </c>
      <c r="T955" t="s">
        <v>36</v>
      </c>
      <c r="U955" t="s">
        <v>302</v>
      </c>
      <c r="V955" t="s">
        <v>52</v>
      </c>
      <c r="W955" t="s">
        <v>39</v>
      </c>
      <c r="X955" t="s">
        <v>33</v>
      </c>
      <c r="Y955" t="s">
        <v>122</v>
      </c>
      <c r="Z955" t="s">
        <v>110</v>
      </c>
    </row>
    <row r="956" spans="1:26" x14ac:dyDescent="0.3">
      <c r="A956" t="s">
        <v>4435</v>
      </c>
      <c r="B956" t="s">
        <v>4436</v>
      </c>
      <c r="C956" s="1" t="str">
        <f t="shared" si="152"/>
        <v>21:0401</v>
      </c>
      <c r="D956" s="1" t="str">
        <f t="shared" si="159"/>
        <v>21:0134</v>
      </c>
      <c r="E956" t="s">
        <v>4437</v>
      </c>
      <c r="F956" t="s">
        <v>4438</v>
      </c>
      <c r="H956">
        <v>57.627468</v>
      </c>
      <c r="I956">
        <v>-109.59909500000001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50</v>
      </c>
      <c r="M956" t="s">
        <v>59</v>
      </c>
      <c r="N956">
        <v>955</v>
      </c>
      <c r="O956" t="s">
        <v>559</v>
      </c>
      <c r="P956" t="s">
        <v>49</v>
      </c>
      <c r="Q956" t="s">
        <v>33</v>
      </c>
      <c r="R956" t="s">
        <v>140</v>
      </c>
      <c r="S956" t="s">
        <v>72</v>
      </c>
      <c r="T956" t="s">
        <v>36</v>
      </c>
      <c r="U956" t="s">
        <v>141</v>
      </c>
      <c r="V956" t="s">
        <v>1300</v>
      </c>
      <c r="W956" t="s">
        <v>35</v>
      </c>
      <c r="X956" t="s">
        <v>33</v>
      </c>
      <c r="Y956" t="s">
        <v>48</v>
      </c>
      <c r="Z956" t="s">
        <v>398</v>
      </c>
    </row>
    <row r="957" spans="1:26" x14ac:dyDescent="0.3">
      <c r="A957" t="s">
        <v>4439</v>
      </c>
      <c r="B957" t="s">
        <v>4440</v>
      </c>
      <c r="C957" s="1" t="str">
        <f t="shared" si="152"/>
        <v>21:0401</v>
      </c>
      <c r="D957" s="1" t="str">
        <f t="shared" si="159"/>
        <v>21:0134</v>
      </c>
      <c r="E957" t="s">
        <v>4441</v>
      </c>
      <c r="F957" t="s">
        <v>4442</v>
      </c>
      <c r="H957">
        <v>57.644604999999999</v>
      </c>
      <c r="I957">
        <v>-109.5619439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50</v>
      </c>
      <c r="M957" t="s">
        <v>70</v>
      </c>
      <c r="N957">
        <v>956</v>
      </c>
      <c r="O957" t="s">
        <v>318</v>
      </c>
      <c r="P957" t="s">
        <v>50</v>
      </c>
      <c r="Q957" t="s">
        <v>33</v>
      </c>
      <c r="R957" t="s">
        <v>240</v>
      </c>
      <c r="S957" t="s">
        <v>49</v>
      </c>
      <c r="T957" t="s">
        <v>36</v>
      </c>
      <c r="U957" t="s">
        <v>552</v>
      </c>
      <c r="V957" t="s">
        <v>192</v>
      </c>
      <c r="W957" t="s">
        <v>49</v>
      </c>
      <c r="X957" t="s">
        <v>33</v>
      </c>
      <c r="Y957" t="s">
        <v>71</v>
      </c>
      <c r="Z957" t="s">
        <v>753</v>
      </c>
    </row>
    <row r="958" spans="1:26" x14ac:dyDescent="0.3">
      <c r="A958" t="s">
        <v>4443</v>
      </c>
      <c r="B958" t="s">
        <v>4444</v>
      </c>
      <c r="C958" s="1" t="str">
        <f t="shared" si="152"/>
        <v>21:0401</v>
      </c>
      <c r="D958" s="1" t="str">
        <f t="shared" si="159"/>
        <v>21:0134</v>
      </c>
      <c r="E958" t="s">
        <v>4445</v>
      </c>
      <c r="F958" t="s">
        <v>4446</v>
      </c>
      <c r="H958">
        <v>57.657572299999998</v>
      </c>
      <c r="I958">
        <v>-109.54110059999999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50</v>
      </c>
      <c r="M958" t="s">
        <v>82</v>
      </c>
      <c r="N958">
        <v>957</v>
      </c>
      <c r="O958" t="s">
        <v>247</v>
      </c>
      <c r="P958" t="s">
        <v>34</v>
      </c>
      <c r="Q958" t="s">
        <v>33</v>
      </c>
      <c r="R958" t="s">
        <v>210</v>
      </c>
      <c r="S958" t="s">
        <v>50</v>
      </c>
      <c r="T958" t="s">
        <v>36</v>
      </c>
      <c r="U958" t="s">
        <v>211</v>
      </c>
      <c r="V958" t="s">
        <v>192</v>
      </c>
      <c r="W958" t="s">
        <v>49</v>
      </c>
      <c r="X958" t="s">
        <v>49</v>
      </c>
      <c r="Y958" t="s">
        <v>74</v>
      </c>
      <c r="Z958" t="s">
        <v>620</v>
      </c>
    </row>
    <row r="959" spans="1:26" x14ac:dyDescent="0.3">
      <c r="A959" t="s">
        <v>4447</v>
      </c>
      <c r="B959" t="s">
        <v>4448</v>
      </c>
      <c r="C959" s="1" t="str">
        <f t="shared" si="152"/>
        <v>21:0401</v>
      </c>
      <c r="D959" s="1" t="str">
        <f t="shared" si="159"/>
        <v>21:0134</v>
      </c>
      <c r="E959" t="s">
        <v>4449</v>
      </c>
      <c r="F959" t="s">
        <v>4450</v>
      </c>
      <c r="H959">
        <v>57.660537900000001</v>
      </c>
      <c r="I959">
        <v>-109.670734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50</v>
      </c>
      <c r="M959" t="s">
        <v>91</v>
      </c>
      <c r="N959">
        <v>958</v>
      </c>
      <c r="O959" t="s">
        <v>445</v>
      </c>
      <c r="P959" t="s">
        <v>72</v>
      </c>
      <c r="Q959" t="s">
        <v>33</v>
      </c>
      <c r="R959" t="s">
        <v>73</v>
      </c>
      <c r="S959" t="s">
        <v>73</v>
      </c>
      <c r="T959" t="s">
        <v>36</v>
      </c>
      <c r="U959" t="s">
        <v>552</v>
      </c>
      <c r="V959" t="s">
        <v>808</v>
      </c>
      <c r="W959" t="s">
        <v>39</v>
      </c>
      <c r="X959" t="s">
        <v>33</v>
      </c>
      <c r="Y959" t="s">
        <v>53</v>
      </c>
      <c r="Z959" t="s">
        <v>2714</v>
      </c>
    </row>
    <row r="960" spans="1:26" x14ac:dyDescent="0.3">
      <c r="A960" t="s">
        <v>4451</v>
      </c>
      <c r="B960" t="s">
        <v>4452</v>
      </c>
      <c r="C960" s="1" t="str">
        <f t="shared" si="152"/>
        <v>21:0401</v>
      </c>
      <c r="D960" s="1" t="str">
        <f t="shared" si="159"/>
        <v>21:0134</v>
      </c>
      <c r="E960" t="s">
        <v>4453</v>
      </c>
      <c r="F960" t="s">
        <v>4454</v>
      </c>
      <c r="H960">
        <v>57.676358100000002</v>
      </c>
      <c r="I960">
        <v>-109.7712027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50</v>
      </c>
      <c r="M960" t="s">
        <v>100</v>
      </c>
      <c r="N960">
        <v>959</v>
      </c>
      <c r="O960" t="s">
        <v>171</v>
      </c>
      <c r="P960" t="s">
        <v>48</v>
      </c>
      <c r="Q960" t="s">
        <v>33</v>
      </c>
      <c r="R960" t="s">
        <v>35</v>
      </c>
      <c r="S960" t="s">
        <v>49</v>
      </c>
      <c r="T960" t="s">
        <v>36</v>
      </c>
      <c r="U960" t="s">
        <v>302</v>
      </c>
      <c r="V960" t="s">
        <v>221</v>
      </c>
      <c r="W960" t="s">
        <v>35</v>
      </c>
      <c r="X960" t="s">
        <v>62</v>
      </c>
      <c r="Y960" t="s">
        <v>74</v>
      </c>
      <c r="Z960" t="s">
        <v>2474</v>
      </c>
    </row>
    <row r="961" spans="1:26" x14ac:dyDescent="0.3">
      <c r="A961" t="s">
        <v>4455</v>
      </c>
      <c r="B961" t="s">
        <v>4456</v>
      </c>
      <c r="C961" s="1" t="str">
        <f t="shared" si="152"/>
        <v>21:0401</v>
      </c>
      <c r="D961" s="1" t="str">
        <f t="shared" si="159"/>
        <v>21:0134</v>
      </c>
      <c r="E961" t="s">
        <v>4457</v>
      </c>
      <c r="F961" t="s">
        <v>4458</v>
      </c>
      <c r="H961">
        <v>57.684889599999998</v>
      </c>
      <c r="I961">
        <v>-109.8433864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50</v>
      </c>
      <c r="M961" t="s">
        <v>109</v>
      </c>
      <c r="N961">
        <v>960</v>
      </c>
      <c r="O961" t="s">
        <v>663</v>
      </c>
      <c r="P961" t="s">
        <v>50</v>
      </c>
      <c r="Q961" t="s">
        <v>33</v>
      </c>
      <c r="R961" t="s">
        <v>49</v>
      </c>
      <c r="S961" t="s">
        <v>49</v>
      </c>
      <c r="T961" t="s">
        <v>36</v>
      </c>
      <c r="U961" t="s">
        <v>152</v>
      </c>
      <c r="V961" t="s">
        <v>64</v>
      </c>
      <c r="W961" t="s">
        <v>39</v>
      </c>
      <c r="X961" t="s">
        <v>73</v>
      </c>
      <c r="Y961" t="s">
        <v>122</v>
      </c>
      <c r="Z961" t="s">
        <v>201</v>
      </c>
    </row>
    <row r="962" spans="1:26" x14ac:dyDescent="0.3">
      <c r="A962" t="s">
        <v>4459</v>
      </c>
      <c r="B962" t="s">
        <v>4460</v>
      </c>
      <c r="C962" s="1" t="str">
        <f t="shared" ref="C962:C1025" si="162">HYPERLINK("http://geochem.nrcan.gc.ca/cdogs/content/bdl/bdl210401_e.htm", "21:0401")</f>
        <v>21:0401</v>
      </c>
      <c r="D962" s="1" t="str">
        <f t="shared" si="159"/>
        <v>21:0134</v>
      </c>
      <c r="E962" t="s">
        <v>4461</v>
      </c>
      <c r="F962" t="s">
        <v>4462</v>
      </c>
      <c r="H962">
        <v>57.7156035</v>
      </c>
      <c r="I962">
        <v>-109.9420647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50</v>
      </c>
      <c r="M962" t="s">
        <v>118</v>
      </c>
      <c r="N962">
        <v>961</v>
      </c>
      <c r="O962" t="s">
        <v>586</v>
      </c>
      <c r="P962" t="s">
        <v>192</v>
      </c>
      <c r="Q962" t="s">
        <v>49</v>
      </c>
      <c r="R962" t="s">
        <v>62</v>
      </c>
      <c r="S962" t="s">
        <v>49</v>
      </c>
      <c r="T962" t="s">
        <v>36</v>
      </c>
      <c r="U962" t="s">
        <v>480</v>
      </c>
      <c r="V962" t="s">
        <v>64</v>
      </c>
      <c r="W962" t="s">
        <v>39</v>
      </c>
      <c r="X962" t="s">
        <v>33</v>
      </c>
      <c r="Y962" t="s">
        <v>53</v>
      </c>
      <c r="Z962" t="s">
        <v>4101</v>
      </c>
    </row>
    <row r="963" spans="1:26" x14ac:dyDescent="0.3">
      <c r="A963" t="s">
        <v>4463</v>
      </c>
      <c r="B963" t="s">
        <v>4464</v>
      </c>
      <c r="C963" s="1" t="str">
        <f t="shared" si="162"/>
        <v>21:0401</v>
      </c>
      <c r="D963" s="1" t="str">
        <f t="shared" si="159"/>
        <v>21:0134</v>
      </c>
      <c r="E963" t="s">
        <v>4465</v>
      </c>
      <c r="F963" t="s">
        <v>4466</v>
      </c>
      <c r="H963">
        <v>57.767459600000002</v>
      </c>
      <c r="I963">
        <v>-109.9491573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50</v>
      </c>
      <c r="M963" t="s">
        <v>128</v>
      </c>
      <c r="N963">
        <v>962</v>
      </c>
      <c r="O963" t="s">
        <v>323</v>
      </c>
      <c r="P963" t="s">
        <v>72</v>
      </c>
      <c r="Q963" t="s">
        <v>49</v>
      </c>
      <c r="R963" t="s">
        <v>35</v>
      </c>
      <c r="S963" t="s">
        <v>33</v>
      </c>
      <c r="T963" t="s">
        <v>36</v>
      </c>
      <c r="U963" t="s">
        <v>149</v>
      </c>
      <c r="V963" t="s">
        <v>951</v>
      </c>
      <c r="W963" t="s">
        <v>39</v>
      </c>
      <c r="X963" t="s">
        <v>33</v>
      </c>
      <c r="Y963" t="s">
        <v>48</v>
      </c>
      <c r="Z963" t="s">
        <v>1697</v>
      </c>
    </row>
    <row r="964" spans="1:26" x14ac:dyDescent="0.3">
      <c r="A964" t="s">
        <v>4467</v>
      </c>
      <c r="B964" t="s">
        <v>4468</v>
      </c>
      <c r="C964" s="1" t="str">
        <f t="shared" si="162"/>
        <v>21:0401</v>
      </c>
      <c r="D964" s="1" t="str">
        <f t="shared" si="159"/>
        <v>21:0134</v>
      </c>
      <c r="E964" t="s">
        <v>4469</v>
      </c>
      <c r="F964" t="s">
        <v>4470</v>
      </c>
      <c r="H964">
        <v>57.714581000000003</v>
      </c>
      <c r="I964">
        <v>-109.9940957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50</v>
      </c>
      <c r="M964" t="s">
        <v>138</v>
      </c>
      <c r="N964">
        <v>963</v>
      </c>
      <c r="O964" t="s">
        <v>32</v>
      </c>
      <c r="P964" t="s">
        <v>32</v>
      </c>
      <c r="Q964" t="s">
        <v>33</v>
      </c>
      <c r="R964" t="s">
        <v>35</v>
      </c>
      <c r="S964" t="s">
        <v>33</v>
      </c>
      <c r="T964" t="s">
        <v>36</v>
      </c>
      <c r="U964" t="s">
        <v>48</v>
      </c>
      <c r="V964" t="s">
        <v>287</v>
      </c>
      <c r="W964" t="s">
        <v>49</v>
      </c>
      <c r="X964" t="s">
        <v>49</v>
      </c>
      <c r="Y964" t="s">
        <v>53</v>
      </c>
      <c r="Z964" t="s">
        <v>385</v>
      </c>
    </row>
    <row r="965" spans="1:26" x14ac:dyDescent="0.3">
      <c r="A965" t="s">
        <v>4471</v>
      </c>
      <c r="B965" t="s">
        <v>4472</v>
      </c>
      <c r="C965" s="1" t="str">
        <f t="shared" si="162"/>
        <v>21:0401</v>
      </c>
      <c r="D965" s="1" t="str">
        <f>HYPERLINK("http://geochem.nrcan.gc.ca/cdogs/content/svy/svy_e.htm", "")</f>
        <v/>
      </c>
      <c r="G965" s="1" t="str">
        <f>HYPERLINK("http://geochem.nrcan.gc.ca/cdogs/content/cr_/cr_00022_e.htm", "22")</f>
        <v>22</v>
      </c>
      <c r="J965" t="s">
        <v>197</v>
      </c>
      <c r="K965" t="s">
        <v>198</v>
      </c>
      <c r="L965">
        <v>50</v>
      </c>
      <c r="M965" t="s">
        <v>199</v>
      </c>
      <c r="N965">
        <v>964</v>
      </c>
      <c r="O965" t="s">
        <v>266</v>
      </c>
      <c r="P965" t="s">
        <v>61</v>
      </c>
      <c r="Q965" t="s">
        <v>346</v>
      </c>
      <c r="R965" t="s">
        <v>180</v>
      </c>
      <c r="S965" t="s">
        <v>35</v>
      </c>
      <c r="T965" t="s">
        <v>36</v>
      </c>
      <c r="U965" t="s">
        <v>1331</v>
      </c>
      <c r="V965" t="s">
        <v>142</v>
      </c>
      <c r="W965" t="s">
        <v>180</v>
      </c>
      <c r="X965" t="s">
        <v>62</v>
      </c>
      <c r="Y965" t="s">
        <v>280</v>
      </c>
      <c r="Z965" t="s">
        <v>347</v>
      </c>
    </row>
    <row r="966" spans="1:26" x14ac:dyDescent="0.3">
      <c r="A966" t="s">
        <v>4473</v>
      </c>
      <c r="B966" t="s">
        <v>4474</v>
      </c>
      <c r="C966" s="1" t="str">
        <f t="shared" si="162"/>
        <v>21:0401</v>
      </c>
      <c r="D966" s="1" t="str">
        <f t="shared" ref="D966:D983" si="163">HYPERLINK("http://geochem.nrcan.gc.ca/cdogs/content/svy/svy210134_e.htm", "21:0134")</f>
        <v>21:0134</v>
      </c>
      <c r="E966" t="s">
        <v>4475</v>
      </c>
      <c r="F966" t="s">
        <v>4476</v>
      </c>
      <c r="H966">
        <v>57.651592899999997</v>
      </c>
      <c r="I966">
        <v>-109.9435775</v>
      </c>
      <c r="J966" s="1" t="str">
        <f t="shared" ref="J966:J983" si="164">HYPERLINK("http://geochem.nrcan.gc.ca/cdogs/content/kwd/kwd020027_e.htm", "NGR lake sediment grab sample")</f>
        <v>NGR lake sediment grab sample</v>
      </c>
      <c r="K966" s="1" t="str">
        <f t="shared" ref="K966:K983" si="165">HYPERLINK("http://geochem.nrcan.gc.ca/cdogs/content/kwd/kwd080006_e.htm", "&lt;177 micron (NGR)")</f>
        <v>&lt;177 micron (NGR)</v>
      </c>
      <c r="L966">
        <v>50</v>
      </c>
      <c r="M966" t="s">
        <v>170</v>
      </c>
      <c r="N966">
        <v>965</v>
      </c>
      <c r="O966" t="s">
        <v>376</v>
      </c>
      <c r="P966" t="s">
        <v>192</v>
      </c>
      <c r="Q966" t="s">
        <v>72</v>
      </c>
      <c r="R966" t="s">
        <v>48</v>
      </c>
      <c r="S966" t="s">
        <v>72</v>
      </c>
      <c r="T966" t="s">
        <v>36</v>
      </c>
      <c r="U966" t="s">
        <v>480</v>
      </c>
      <c r="V966" t="s">
        <v>745</v>
      </c>
      <c r="W966" t="s">
        <v>39</v>
      </c>
      <c r="X966" t="s">
        <v>49</v>
      </c>
      <c r="Y966" t="s">
        <v>280</v>
      </c>
      <c r="Z966" t="s">
        <v>749</v>
      </c>
    </row>
    <row r="967" spans="1:26" x14ac:dyDescent="0.3">
      <c r="A967" t="s">
        <v>4477</v>
      </c>
      <c r="B967" t="s">
        <v>4478</v>
      </c>
      <c r="C967" s="1" t="str">
        <f t="shared" si="162"/>
        <v>21:0401</v>
      </c>
      <c r="D967" s="1" t="str">
        <f t="shared" si="163"/>
        <v>21:0134</v>
      </c>
      <c r="E967" t="s">
        <v>4479</v>
      </c>
      <c r="F967" t="s">
        <v>4480</v>
      </c>
      <c r="H967">
        <v>57.6558055</v>
      </c>
      <c r="I967">
        <v>-109.89820690000001</v>
      </c>
      <c r="J967" s="1" t="str">
        <f t="shared" si="164"/>
        <v>NGR lake sediment grab sample</v>
      </c>
      <c r="K967" s="1" t="str">
        <f t="shared" si="165"/>
        <v>&lt;177 micron (NGR)</v>
      </c>
      <c r="L967">
        <v>50</v>
      </c>
      <c r="M967" t="s">
        <v>179</v>
      </c>
      <c r="N967">
        <v>966</v>
      </c>
      <c r="O967" t="s">
        <v>53</v>
      </c>
      <c r="P967" t="s">
        <v>140</v>
      </c>
      <c r="Q967" t="s">
        <v>33</v>
      </c>
      <c r="R967" t="s">
        <v>35</v>
      </c>
      <c r="S967" t="s">
        <v>49</v>
      </c>
      <c r="T967" t="s">
        <v>36</v>
      </c>
      <c r="U967" t="s">
        <v>119</v>
      </c>
      <c r="V967" t="s">
        <v>165</v>
      </c>
      <c r="W967" t="s">
        <v>49</v>
      </c>
      <c r="X967" t="s">
        <v>49</v>
      </c>
      <c r="Y967" t="s">
        <v>53</v>
      </c>
      <c r="Z967" t="s">
        <v>160</v>
      </c>
    </row>
    <row r="968" spans="1:26" x14ac:dyDescent="0.3">
      <c r="A968" t="s">
        <v>4481</v>
      </c>
      <c r="B968" t="s">
        <v>4482</v>
      </c>
      <c r="C968" s="1" t="str">
        <f t="shared" si="162"/>
        <v>21:0401</v>
      </c>
      <c r="D968" s="1" t="str">
        <f t="shared" si="163"/>
        <v>21:0134</v>
      </c>
      <c r="E968" t="s">
        <v>4483</v>
      </c>
      <c r="F968" t="s">
        <v>4484</v>
      </c>
      <c r="H968">
        <v>57.640484899999997</v>
      </c>
      <c r="I968">
        <v>-109.8413815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50</v>
      </c>
      <c r="M968" t="s">
        <v>188</v>
      </c>
      <c r="N968">
        <v>967</v>
      </c>
      <c r="O968" t="s">
        <v>346</v>
      </c>
      <c r="P968" t="s">
        <v>48</v>
      </c>
      <c r="Q968" t="s">
        <v>33</v>
      </c>
      <c r="R968" t="s">
        <v>35</v>
      </c>
      <c r="S968" t="s">
        <v>49</v>
      </c>
      <c r="T968" t="s">
        <v>36</v>
      </c>
      <c r="U968" t="s">
        <v>220</v>
      </c>
      <c r="V968" t="s">
        <v>165</v>
      </c>
      <c r="W968" t="s">
        <v>180</v>
      </c>
      <c r="X968" t="s">
        <v>48</v>
      </c>
      <c r="Y968" t="s">
        <v>248</v>
      </c>
      <c r="Z968" t="s">
        <v>481</v>
      </c>
    </row>
    <row r="969" spans="1:26" x14ac:dyDescent="0.3">
      <c r="A969" t="s">
        <v>4485</v>
      </c>
      <c r="B969" t="s">
        <v>4486</v>
      </c>
      <c r="C969" s="1" t="str">
        <f t="shared" si="162"/>
        <v>21:0401</v>
      </c>
      <c r="D969" s="1" t="str">
        <f t="shared" si="163"/>
        <v>21:0134</v>
      </c>
      <c r="E969" t="s">
        <v>4487</v>
      </c>
      <c r="F969" t="s">
        <v>4488</v>
      </c>
      <c r="H969">
        <v>57.650835499999999</v>
      </c>
      <c r="I969">
        <v>-109.81730779999999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50</v>
      </c>
      <c r="M969" t="s">
        <v>209</v>
      </c>
      <c r="N969">
        <v>968</v>
      </c>
      <c r="O969" t="s">
        <v>171</v>
      </c>
      <c r="P969" t="s">
        <v>72</v>
      </c>
      <c r="Q969" t="s">
        <v>33</v>
      </c>
      <c r="R969" t="s">
        <v>35</v>
      </c>
      <c r="S969" t="s">
        <v>49</v>
      </c>
      <c r="T969" t="s">
        <v>36</v>
      </c>
      <c r="U969" t="s">
        <v>345</v>
      </c>
      <c r="V969" t="s">
        <v>378</v>
      </c>
      <c r="W969" t="s">
        <v>49</v>
      </c>
      <c r="X969" t="s">
        <v>48</v>
      </c>
      <c r="Y969" t="s">
        <v>122</v>
      </c>
      <c r="Z969" t="s">
        <v>740</v>
      </c>
    </row>
    <row r="970" spans="1:26" x14ac:dyDescent="0.3">
      <c r="A970" t="s">
        <v>4489</v>
      </c>
      <c r="B970" t="s">
        <v>4490</v>
      </c>
      <c r="C970" s="1" t="str">
        <f t="shared" si="162"/>
        <v>21:0401</v>
      </c>
      <c r="D970" s="1" t="str">
        <f t="shared" si="163"/>
        <v>21:0134</v>
      </c>
      <c r="E970" t="s">
        <v>4491</v>
      </c>
      <c r="F970" t="s">
        <v>4492</v>
      </c>
      <c r="H970">
        <v>57.621000500000001</v>
      </c>
      <c r="I970">
        <v>-109.75539089999999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50</v>
      </c>
      <c r="M970" t="s">
        <v>218</v>
      </c>
      <c r="N970">
        <v>969</v>
      </c>
      <c r="O970" t="s">
        <v>53</v>
      </c>
      <c r="P970" t="s">
        <v>50</v>
      </c>
      <c r="Q970" t="s">
        <v>33</v>
      </c>
      <c r="R970" t="s">
        <v>49</v>
      </c>
      <c r="S970" t="s">
        <v>33</v>
      </c>
      <c r="T970" t="s">
        <v>36</v>
      </c>
      <c r="U970" t="s">
        <v>152</v>
      </c>
      <c r="V970" t="s">
        <v>722</v>
      </c>
      <c r="W970" t="s">
        <v>73</v>
      </c>
      <c r="X970" t="s">
        <v>49</v>
      </c>
      <c r="Y970" t="s">
        <v>53</v>
      </c>
      <c r="Z970" t="s">
        <v>356</v>
      </c>
    </row>
    <row r="971" spans="1:26" x14ac:dyDescent="0.3">
      <c r="A971" t="s">
        <v>4493</v>
      </c>
      <c r="B971" t="s">
        <v>4494</v>
      </c>
      <c r="C971" s="1" t="str">
        <f t="shared" si="162"/>
        <v>21:0401</v>
      </c>
      <c r="D971" s="1" t="str">
        <f t="shared" si="163"/>
        <v>21:0134</v>
      </c>
      <c r="E971" t="s">
        <v>4495</v>
      </c>
      <c r="F971" t="s">
        <v>4496</v>
      </c>
      <c r="H971">
        <v>57.586315900000002</v>
      </c>
      <c r="I971">
        <v>-109.6429301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51</v>
      </c>
      <c r="M971" t="s">
        <v>30</v>
      </c>
      <c r="N971">
        <v>970</v>
      </c>
      <c r="O971" t="s">
        <v>129</v>
      </c>
      <c r="P971" t="s">
        <v>49</v>
      </c>
      <c r="Q971" t="s">
        <v>33</v>
      </c>
      <c r="R971" t="s">
        <v>50</v>
      </c>
      <c r="S971" t="s">
        <v>73</v>
      </c>
      <c r="T971" t="s">
        <v>36</v>
      </c>
      <c r="U971" t="s">
        <v>511</v>
      </c>
      <c r="V971" t="s">
        <v>773</v>
      </c>
      <c r="W971" t="s">
        <v>39</v>
      </c>
      <c r="X971" t="s">
        <v>33</v>
      </c>
      <c r="Y971" t="s">
        <v>53</v>
      </c>
      <c r="Z971" t="s">
        <v>4497</v>
      </c>
    </row>
    <row r="972" spans="1:26" x14ac:dyDescent="0.3">
      <c r="A972" t="s">
        <v>4498</v>
      </c>
      <c r="B972" t="s">
        <v>4499</v>
      </c>
      <c r="C972" s="1" t="str">
        <f t="shared" si="162"/>
        <v>21:0401</v>
      </c>
      <c r="D972" s="1" t="str">
        <f t="shared" si="163"/>
        <v>21:0134</v>
      </c>
      <c r="E972" t="s">
        <v>4500</v>
      </c>
      <c r="F972" t="s">
        <v>4501</v>
      </c>
      <c r="H972">
        <v>57.615321100000003</v>
      </c>
      <c r="I972">
        <v>-109.6409623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51</v>
      </c>
      <c r="M972" t="s">
        <v>46</v>
      </c>
      <c r="N972">
        <v>971</v>
      </c>
      <c r="O972" t="s">
        <v>323</v>
      </c>
      <c r="P972" t="s">
        <v>49</v>
      </c>
      <c r="Q972" t="s">
        <v>33</v>
      </c>
      <c r="R972" t="s">
        <v>35</v>
      </c>
      <c r="S972" t="s">
        <v>73</v>
      </c>
      <c r="T972" t="s">
        <v>36</v>
      </c>
      <c r="U972" t="s">
        <v>1327</v>
      </c>
      <c r="V972" t="s">
        <v>288</v>
      </c>
      <c r="W972" t="s">
        <v>73</v>
      </c>
      <c r="X972" t="s">
        <v>33</v>
      </c>
      <c r="Y972" t="s">
        <v>48</v>
      </c>
      <c r="Z972" t="s">
        <v>295</v>
      </c>
    </row>
    <row r="973" spans="1:26" x14ac:dyDescent="0.3">
      <c r="A973" t="s">
        <v>4502</v>
      </c>
      <c r="B973" t="s">
        <v>4503</v>
      </c>
      <c r="C973" s="1" t="str">
        <f t="shared" si="162"/>
        <v>21:0401</v>
      </c>
      <c r="D973" s="1" t="str">
        <f t="shared" si="163"/>
        <v>21:0134</v>
      </c>
      <c r="E973" t="s">
        <v>4504</v>
      </c>
      <c r="F973" t="s">
        <v>4505</v>
      </c>
      <c r="H973">
        <v>57.5946894</v>
      </c>
      <c r="I973">
        <v>-109.6480226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51</v>
      </c>
      <c r="M973" t="s">
        <v>148</v>
      </c>
      <c r="N973">
        <v>972</v>
      </c>
      <c r="O973" t="s">
        <v>219</v>
      </c>
      <c r="P973" t="s">
        <v>50</v>
      </c>
      <c r="Q973" t="s">
        <v>33</v>
      </c>
      <c r="R973" t="s">
        <v>35</v>
      </c>
      <c r="S973" t="s">
        <v>72</v>
      </c>
      <c r="T973" t="s">
        <v>36</v>
      </c>
      <c r="U973" t="s">
        <v>193</v>
      </c>
      <c r="V973" t="s">
        <v>75</v>
      </c>
      <c r="W973" t="s">
        <v>39</v>
      </c>
      <c r="X973" t="s">
        <v>33</v>
      </c>
      <c r="Y973" t="s">
        <v>48</v>
      </c>
      <c r="Z973" t="s">
        <v>987</v>
      </c>
    </row>
    <row r="974" spans="1:26" x14ac:dyDescent="0.3">
      <c r="A974" t="s">
        <v>4506</v>
      </c>
      <c r="B974" t="s">
        <v>4507</v>
      </c>
      <c r="C974" s="1" t="str">
        <f t="shared" si="162"/>
        <v>21:0401</v>
      </c>
      <c r="D974" s="1" t="str">
        <f t="shared" si="163"/>
        <v>21:0134</v>
      </c>
      <c r="E974" t="s">
        <v>4495</v>
      </c>
      <c r="F974" t="s">
        <v>4508</v>
      </c>
      <c r="H974">
        <v>57.586315900000002</v>
      </c>
      <c r="I974">
        <v>-109.6429301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51</v>
      </c>
      <c r="M974" t="s">
        <v>164</v>
      </c>
      <c r="N974">
        <v>973</v>
      </c>
      <c r="O974" t="s">
        <v>129</v>
      </c>
      <c r="P974" t="s">
        <v>49</v>
      </c>
      <c r="Q974" t="s">
        <v>49</v>
      </c>
      <c r="R974" t="s">
        <v>50</v>
      </c>
      <c r="S974" t="s">
        <v>73</v>
      </c>
      <c r="T974" t="s">
        <v>36</v>
      </c>
      <c r="U974" t="s">
        <v>92</v>
      </c>
      <c r="V974" t="s">
        <v>468</v>
      </c>
      <c r="W974" t="s">
        <v>173</v>
      </c>
      <c r="X974" t="s">
        <v>33</v>
      </c>
      <c r="Y974" t="s">
        <v>53</v>
      </c>
      <c r="Z974" t="s">
        <v>3933</v>
      </c>
    </row>
    <row r="975" spans="1:26" x14ac:dyDescent="0.3">
      <c r="A975" t="s">
        <v>4509</v>
      </c>
      <c r="B975" t="s">
        <v>4510</v>
      </c>
      <c r="C975" s="1" t="str">
        <f t="shared" si="162"/>
        <v>21:0401</v>
      </c>
      <c r="D975" s="1" t="str">
        <f t="shared" si="163"/>
        <v>21:0134</v>
      </c>
      <c r="E975" t="s">
        <v>4495</v>
      </c>
      <c r="F975" t="s">
        <v>4511</v>
      </c>
      <c r="H975">
        <v>57.586315900000002</v>
      </c>
      <c r="I975">
        <v>-109.6429301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51</v>
      </c>
      <c r="M975" t="s">
        <v>157</v>
      </c>
      <c r="N975">
        <v>974</v>
      </c>
      <c r="O975" t="s">
        <v>53</v>
      </c>
      <c r="P975" t="s">
        <v>49</v>
      </c>
      <c r="Q975" t="s">
        <v>33</v>
      </c>
      <c r="R975" t="s">
        <v>180</v>
      </c>
      <c r="S975" t="s">
        <v>73</v>
      </c>
      <c r="T975" t="s">
        <v>36</v>
      </c>
      <c r="U975" t="s">
        <v>63</v>
      </c>
      <c r="V975" t="s">
        <v>951</v>
      </c>
      <c r="W975" t="s">
        <v>173</v>
      </c>
      <c r="X975" t="s">
        <v>33</v>
      </c>
      <c r="Y975" t="s">
        <v>53</v>
      </c>
      <c r="Z975" t="s">
        <v>1576</v>
      </c>
    </row>
    <row r="976" spans="1:26" x14ac:dyDescent="0.3">
      <c r="A976" t="s">
        <v>4512</v>
      </c>
      <c r="B976" t="s">
        <v>4513</v>
      </c>
      <c r="C976" s="1" t="str">
        <f t="shared" si="162"/>
        <v>21:0401</v>
      </c>
      <c r="D976" s="1" t="str">
        <f t="shared" si="163"/>
        <v>21:0134</v>
      </c>
      <c r="E976" t="s">
        <v>4514</v>
      </c>
      <c r="F976" t="s">
        <v>4515</v>
      </c>
      <c r="H976">
        <v>57.574548100000001</v>
      </c>
      <c r="I976">
        <v>-109.5476841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51</v>
      </c>
      <c r="M976" t="s">
        <v>59</v>
      </c>
      <c r="N976">
        <v>975</v>
      </c>
      <c r="O976" t="s">
        <v>61</v>
      </c>
      <c r="P976" t="s">
        <v>49</v>
      </c>
      <c r="Q976" t="s">
        <v>33</v>
      </c>
      <c r="R976" t="s">
        <v>62</v>
      </c>
      <c r="S976" t="s">
        <v>49</v>
      </c>
      <c r="T976" t="s">
        <v>36</v>
      </c>
      <c r="U976" t="s">
        <v>1327</v>
      </c>
      <c r="V976" t="s">
        <v>1981</v>
      </c>
      <c r="W976" t="s">
        <v>49</v>
      </c>
      <c r="X976" t="s">
        <v>33</v>
      </c>
      <c r="Y976" t="s">
        <v>76</v>
      </c>
      <c r="Z976" t="s">
        <v>1595</v>
      </c>
    </row>
    <row r="977" spans="1:26" x14ac:dyDescent="0.3">
      <c r="A977" t="s">
        <v>4516</v>
      </c>
      <c r="B977" t="s">
        <v>4517</v>
      </c>
      <c r="C977" s="1" t="str">
        <f t="shared" si="162"/>
        <v>21:0401</v>
      </c>
      <c r="D977" s="1" t="str">
        <f t="shared" si="163"/>
        <v>21:0134</v>
      </c>
      <c r="E977" t="s">
        <v>4518</v>
      </c>
      <c r="F977" t="s">
        <v>4519</v>
      </c>
      <c r="H977">
        <v>57.525074400000001</v>
      </c>
      <c r="I977">
        <v>-109.2272028</v>
      </c>
      <c r="J977" s="1" t="str">
        <f t="shared" si="164"/>
        <v>NGR lake sediment grab sample</v>
      </c>
      <c r="K977" s="1" t="str">
        <f t="shared" si="165"/>
        <v>&lt;177 micron (NGR)</v>
      </c>
      <c r="L977">
        <v>51</v>
      </c>
      <c r="M977" t="s">
        <v>70</v>
      </c>
      <c r="N977">
        <v>976</v>
      </c>
      <c r="O977" t="s">
        <v>32</v>
      </c>
      <c r="P977" t="s">
        <v>49</v>
      </c>
      <c r="Q977" t="s">
        <v>33</v>
      </c>
      <c r="R977" t="s">
        <v>158</v>
      </c>
      <c r="S977" t="s">
        <v>35</v>
      </c>
      <c r="T977" t="s">
        <v>36</v>
      </c>
      <c r="U977" t="s">
        <v>687</v>
      </c>
      <c r="V977" t="s">
        <v>192</v>
      </c>
      <c r="W977" t="s">
        <v>72</v>
      </c>
      <c r="X977" t="s">
        <v>49</v>
      </c>
      <c r="Y977" t="s">
        <v>248</v>
      </c>
      <c r="Z977" t="s">
        <v>4152</v>
      </c>
    </row>
    <row r="978" spans="1:26" x14ac:dyDescent="0.3">
      <c r="A978" t="s">
        <v>4520</v>
      </c>
      <c r="B978" t="s">
        <v>4521</v>
      </c>
      <c r="C978" s="1" t="str">
        <f t="shared" si="162"/>
        <v>21:0401</v>
      </c>
      <c r="D978" s="1" t="str">
        <f t="shared" si="163"/>
        <v>21:0134</v>
      </c>
      <c r="E978" t="s">
        <v>4522</v>
      </c>
      <c r="F978" t="s">
        <v>4523</v>
      </c>
      <c r="H978">
        <v>57.527255099999998</v>
      </c>
      <c r="I978">
        <v>-109.1997394</v>
      </c>
      <c r="J978" s="1" t="str">
        <f t="shared" si="164"/>
        <v>NGR lake sediment grab sample</v>
      </c>
      <c r="K978" s="1" t="str">
        <f t="shared" si="165"/>
        <v>&lt;177 micron (NGR)</v>
      </c>
      <c r="L978">
        <v>51</v>
      </c>
      <c r="M978" t="s">
        <v>82</v>
      </c>
      <c r="N978">
        <v>977</v>
      </c>
      <c r="O978" t="s">
        <v>72</v>
      </c>
      <c r="P978" t="s">
        <v>33</v>
      </c>
      <c r="Q978" t="s">
        <v>33</v>
      </c>
      <c r="R978" t="s">
        <v>33</v>
      </c>
      <c r="S978" t="s">
        <v>33</v>
      </c>
      <c r="T978" t="s">
        <v>36</v>
      </c>
      <c r="U978" t="s">
        <v>48</v>
      </c>
      <c r="V978" t="s">
        <v>1014</v>
      </c>
      <c r="W978" t="s">
        <v>39</v>
      </c>
      <c r="X978" t="s">
        <v>33</v>
      </c>
      <c r="Y978" t="s">
        <v>76</v>
      </c>
      <c r="Z978" t="s">
        <v>173</v>
      </c>
    </row>
    <row r="979" spans="1:26" x14ac:dyDescent="0.3">
      <c r="A979" t="s">
        <v>4524</v>
      </c>
      <c r="B979" t="s">
        <v>4525</v>
      </c>
      <c r="C979" s="1" t="str">
        <f t="shared" si="162"/>
        <v>21:0401</v>
      </c>
      <c r="D979" s="1" t="str">
        <f t="shared" si="163"/>
        <v>21:0134</v>
      </c>
      <c r="E979" t="s">
        <v>4526</v>
      </c>
      <c r="F979" t="s">
        <v>4527</v>
      </c>
      <c r="H979">
        <v>57.501168300000003</v>
      </c>
      <c r="I979">
        <v>-109.120627</v>
      </c>
      <c r="J979" s="1" t="str">
        <f t="shared" si="164"/>
        <v>NGR lake sediment grab sample</v>
      </c>
      <c r="K979" s="1" t="str">
        <f t="shared" si="165"/>
        <v>&lt;177 micron (NGR)</v>
      </c>
      <c r="L979">
        <v>51</v>
      </c>
      <c r="M979" t="s">
        <v>91</v>
      </c>
      <c r="N979">
        <v>978</v>
      </c>
      <c r="O979" t="s">
        <v>938</v>
      </c>
      <c r="P979" t="s">
        <v>34</v>
      </c>
      <c r="Q979" t="s">
        <v>33</v>
      </c>
      <c r="R979" t="s">
        <v>248</v>
      </c>
      <c r="S979" t="s">
        <v>190</v>
      </c>
      <c r="T979" t="s">
        <v>36</v>
      </c>
      <c r="U979" t="s">
        <v>2579</v>
      </c>
      <c r="V979" t="s">
        <v>4528</v>
      </c>
      <c r="W979" t="s">
        <v>173</v>
      </c>
      <c r="X979" t="s">
        <v>35</v>
      </c>
      <c r="Y979" t="s">
        <v>53</v>
      </c>
      <c r="Z979" t="s">
        <v>3227</v>
      </c>
    </row>
    <row r="980" spans="1:26" x14ac:dyDescent="0.3">
      <c r="A980" t="s">
        <v>4529</v>
      </c>
      <c r="B980" t="s">
        <v>4530</v>
      </c>
      <c r="C980" s="1" t="str">
        <f t="shared" si="162"/>
        <v>21:0401</v>
      </c>
      <c r="D980" s="1" t="str">
        <f t="shared" si="163"/>
        <v>21:0134</v>
      </c>
      <c r="E980" t="s">
        <v>4531</v>
      </c>
      <c r="F980" t="s">
        <v>4532</v>
      </c>
      <c r="H980">
        <v>57.500747199999999</v>
      </c>
      <c r="I980">
        <v>-109.0713287</v>
      </c>
      <c r="J980" s="1" t="str">
        <f t="shared" si="164"/>
        <v>NGR lake sediment grab sample</v>
      </c>
      <c r="K980" s="1" t="str">
        <f t="shared" si="165"/>
        <v>&lt;177 micron (NGR)</v>
      </c>
      <c r="L980">
        <v>51</v>
      </c>
      <c r="M980" t="s">
        <v>100</v>
      </c>
      <c r="N980">
        <v>979</v>
      </c>
      <c r="O980" t="s">
        <v>768</v>
      </c>
      <c r="P980" t="s">
        <v>50</v>
      </c>
      <c r="Q980" t="s">
        <v>33</v>
      </c>
      <c r="R980" t="s">
        <v>32</v>
      </c>
      <c r="S980" t="s">
        <v>180</v>
      </c>
      <c r="T980" t="s">
        <v>36</v>
      </c>
      <c r="U980" t="s">
        <v>823</v>
      </c>
      <c r="V980" t="s">
        <v>85</v>
      </c>
      <c r="W980" t="s">
        <v>39</v>
      </c>
      <c r="X980" t="s">
        <v>33</v>
      </c>
      <c r="Y980" t="s">
        <v>48</v>
      </c>
      <c r="Z980" t="s">
        <v>640</v>
      </c>
    </row>
    <row r="981" spans="1:26" x14ac:dyDescent="0.3">
      <c r="A981" t="s">
        <v>4533</v>
      </c>
      <c r="B981" t="s">
        <v>4534</v>
      </c>
      <c r="C981" s="1" t="str">
        <f t="shared" si="162"/>
        <v>21:0401</v>
      </c>
      <c r="D981" s="1" t="str">
        <f t="shared" si="163"/>
        <v>21:0134</v>
      </c>
      <c r="E981" t="s">
        <v>4535</v>
      </c>
      <c r="F981" t="s">
        <v>4536</v>
      </c>
      <c r="H981">
        <v>57.464877299999998</v>
      </c>
      <c r="I981">
        <v>-109.03688510000001</v>
      </c>
      <c r="J981" s="1" t="str">
        <f t="shared" si="164"/>
        <v>NGR lake sediment grab sample</v>
      </c>
      <c r="K981" s="1" t="str">
        <f t="shared" si="165"/>
        <v>&lt;177 micron (NGR)</v>
      </c>
      <c r="L981">
        <v>51</v>
      </c>
      <c r="M981" t="s">
        <v>109</v>
      </c>
      <c r="N981">
        <v>980</v>
      </c>
      <c r="O981" t="s">
        <v>768</v>
      </c>
      <c r="P981" t="s">
        <v>61</v>
      </c>
      <c r="Q981" t="s">
        <v>33</v>
      </c>
      <c r="R981" t="s">
        <v>190</v>
      </c>
      <c r="S981" t="s">
        <v>35</v>
      </c>
      <c r="T981" t="s">
        <v>36</v>
      </c>
      <c r="U981" t="s">
        <v>2437</v>
      </c>
      <c r="V981" t="s">
        <v>745</v>
      </c>
      <c r="W981" t="s">
        <v>39</v>
      </c>
      <c r="X981" t="s">
        <v>49</v>
      </c>
      <c r="Y981" t="s">
        <v>74</v>
      </c>
      <c r="Z981" t="s">
        <v>830</v>
      </c>
    </row>
    <row r="982" spans="1:26" x14ac:dyDescent="0.3">
      <c r="A982" t="s">
        <v>4537</v>
      </c>
      <c r="B982" t="s">
        <v>4538</v>
      </c>
      <c r="C982" s="1" t="str">
        <f t="shared" si="162"/>
        <v>21:0401</v>
      </c>
      <c r="D982" s="1" t="str">
        <f t="shared" si="163"/>
        <v>21:0134</v>
      </c>
      <c r="E982" t="s">
        <v>4539</v>
      </c>
      <c r="F982" t="s">
        <v>4540</v>
      </c>
      <c r="H982">
        <v>57.448415799999999</v>
      </c>
      <c r="I982">
        <v>-109.02361689999999</v>
      </c>
      <c r="J982" s="1" t="str">
        <f t="shared" si="164"/>
        <v>NGR lake sediment grab sample</v>
      </c>
      <c r="K982" s="1" t="str">
        <f t="shared" si="165"/>
        <v>&lt;177 micron (NGR)</v>
      </c>
      <c r="L982">
        <v>51</v>
      </c>
      <c r="M982" t="s">
        <v>118</v>
      </c>
      <c r="N982">
        <v>981</v>
      </c>
      <c r="O982" t="s">
        <v>171</v>
      </c>
      <c r="P982" t="s">
        <v>72</v>
      </c>
      <c r="Q982" t="s">
        <v>33</v>
      </c>
      <c r="R982" t="s">
        <v>35</v>
      </c>
      <c r="S982" t="s">
        <v>73</v>
      </c>
      <c r="T982" t="s">
        <v>36</v>
      </c>
      <c r="U982" t="s">
        <v>2579</v>
      </c>
      <c r="V982" t="s">
        <v>2403</v>
      </c>
      <c r="W982" t="s">
        <v>39</v>
      </c>
      <c r="X982" t="s">
        <v>33</v>
      </c>
      <c r="Y982" t="s">
        <v>53</v>
      </c>
      <c r="Z982" t="s">
        <v>1348</v>
      </c>
    </row>
    <row r="983" spans="1:26" x14ac:dyDescent="0.3">
      <c r="A983" t="s">
        <v>4541</v>
      </c>
      <c r="B983" t="s">
        <v>4542</v>
      </c>
      <c r="C983" s="1" t="str">
        <f t="shared" si="162"/>
        <v>21:0401</v>
      </c>
      <c r="D983" s="1" t="str">
        <f t="shared" si="163"/>
        <v>21:0134</v>
      </c>
      <c r="E983" t="s">
        <v>4543</v>
      </c>
      <c r="F983" t="s">
        <v>4544</v>
      </c>
      <c r="H983">
        <v>57.445465800000001</v>
      </c>
      <c r="I983">
        <v>-109.0429913</v>
      </c>
      <c r="J983" s="1" t="str">
        <f t="shared" si="164"/>
        <v>NGR lake sediment grab sample</v>
      </c>
      <c r="K983" s="1" t="str">
        <f t="shared" si="165"/>
        <v>&lt;177 micron (NGR)</v>
      </c>
      <c r="L983">
        <v>51</v>
      </c>
      <c r="M983" t="s">
        <v>128</v>
      </c>
      <c r="N983">
        <v>982</v>
      </c>
      <c r="O983" t="s">
        <v>53</v>
      </c>
      <c r="P983" t="s">
        <v>33</v>
      </c>
      <c r="Q983" t="s">
        <v>33</v>
      </c>
      <c r="R983" t="s">
        <v>33</v>
      </c>
      <c r="S983" t="s">
        <v>33</v>
      </c>
      <c r="T983" t="s">
        <v>36</v>
      </c>
      <c r="U983" t="s">
        <v>255</v>
      </c>
      <c r="V983" t="s">
        <v>951</v>
      </c>
      <c r="W983" t="s">
        <v>39</v>
      </c>
      <c r="X983" t="s">
        <v>33</v>
      </c>
      <c r="Y983" t="s">
        <v>76</v>
      </c>
      <c r="Z983" t="s">
        <v>3869</v>
      </c>
    </row>
    <row r="984" spans="1:26" x14ac:dyDescent="0.3">
      <c r="A984" t="s">
        <v>4545</v>
      </c>
      <c r="B984" t="s">
        <v>4546</v>
      </c>
      <c r="C984" s="1" t="str">
        <f t="shared" si="162"/>
        <v>21:0401</v>
      </c>
      <c r="D984" s="1" t="str">
        <f>HYPERLINK("http://geochem.nrcan.gc.ca/cdogs/content/svy/svy_e.htm", "")</f>
        <v/>
      </c>
      <c r="G984" s="1" t="str">
        <f>HYPERLINK("http://geochem.nrcan.gc.ca/cdogs/content/cr_/cr_00034_e.htm", "34")</f>
        <v>34</v>
      </c>
      <c r="J984" t="s">
        <v>197</v>
      </c>
      <c r="K984" t="s">
        <v>198</v>
      </c>
      <c r="L984">
        <v>51</v>
      </c>
      <c r="M984" t="s">
        <v>199</v>
      </c>
      <c r="N984">
        <v>983</v>
      </c>
      <c r="O984" t="s">
        <v>369</v>
      </c>
      <c r="P984" t="s">
        <v>239</v>
      </c>
      <c r="Q984" t="s">
        <v>122</v>
      </c>
      <c r="R984" t="s">
        <v>53</v>
      </c>
      <c r="S984" t="s">
        <v>48</v>
      </c>
      <c r="T984" t="s">
        <v>36</v>
      </c>
      <c r="U984" t="s">
        <v>1199</v>
      </c>
      <c r="V984" t="s">
        <v>4547</v>
      </c>
      <c r="W984" t="s">
        <v>61</v>
      </c>
      <c r="X984" t="s">
        <v>62</v>
      </c>
      <c r="Y984" t="s">
        <v>149</v>
      </c>
      <c r="Z984" t="s">
        <v>999</v>
      </c>
    </row>
    <row r="985" spans="1:26" x14ac:dyDescent="0.3">
      <c r="A985" t="s">
        <v>4548</v>
      </c>
      <c r="B985" t="s">
        <v>4549</v>
      </c>
      <c r="C985" s="1" t="str">
        <f t="shared" si="162"/>
        <v>21:0401</v>
      </c>
      <c r="D985" s="1" t="str">
        <f t="shared" ref="D985:D1006" si="166">HYPERLINK("http://geochem.nrcan.gc.ca/cdogs/content/svy/svy210134_e.htm", "21:0134")</f>
        <v>21:0134</v>
      </c>
      <c r="E985" t="s">
        <v>4550</v>
      </c>
      <c r="F985" t="s">
        <v>4551</v>
      </c>
      <c r="H985">
        <v>57.197647699999997</v>
      </c>
      <c r="I985">
        <v>-109.12600999999999</v>
      </c>
      <c r="J985" s="1" t="str">
        <f t="shared" ref="J985:J1006" si="167">HYPERLINK("http://geochem.nrcan.gc.ca/cdogs/content/kwd/kwd020027_e.htm", "NGR lake sediment grab sample")</f>
        <v>NGR lake sediment grab sample</v>
      </c>
      <c r="K985" s="1" t="str">
        <f t="shared" ref="K985:K1006" si="168">HYPERLINK("http://geochem.nrcan.gc.ca/cdogs/content/kwd/kwd080006_e.htm", "&lt;177 micron (NGR)")</f>
        <v>&lt;177 micron (NGR)</v>
      </c>
      <c r="L985">
        <v>51</v>
      </c>
      <c r="M985" t="s">
        <v>138</v>
      </c>
      <c r="N985">
        <v>984</v>
      </c>
      <c r="O985" t="s">
        <v>509</v>
      </c>
      <c r="P985" t="s">
        <v>48</v>
      </c>
      <c r="Q985" t="s">
        <v>33</v>
      </c>
      <c r="R985" t="s">
        <v>158</v>
      </c>
      <c r="S985" t="s">
        <v>62</v>
      </c>
      <c r="T985" t="s">
        <v>36</v>
      </c>
      <c r="U985" t="s">
        <v>120</v>
      </c>
      <c r="V985" t="s">
        <v>4552</v>
      </c>
      <c r="W985" t="s">
        <v>73</v>
      </c>
      <c r="X985" t="s">
        <v>33</v>
      </c>
      <c r="Y985" t="s">
        <v>71</v>
      </c>
      <c r="Z985" t="s">
        <v>2232</v>
      </c>
    </row>
    <row r="986" spans="1:26" x14ac:dyDescent="0.3">
      <c r="A986" t="s">
        <v>4553</v>
      </c>
      <c r="B986" t="s">
        <v>4554</v>
      </c>
      <c r="C986" s="1" t="str">
        <f t="shared" si="162"/>
        <v>21:0401</v>
      </c>
      <c r="D986" s="1" t="str">
        <f t="shared" si="166"/>
        <v>21:0134</v>
      </c>
      <c r="E986" t="s">
        <v>4555</v>
      </c>
      <c r="F986" t="s">
        <v>4556</v>
      </c>
      <c r="H986">
        <v>57.163172799999998</v>
      </c>
      <c r="I986">
        <v>-109.16248419999999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51</v>
      </c>
      <c r="M986" t="s">
        <v>170</v>
      </c>
      <c r="N986">
        <v>985</v>
      </c>
      <c r="O986" t="s">
        <v>226</v>
      </c>
      <c r="P986" t="s">
        <v>72</v>
      </c>
      <c r="Q986" t="s">
        <v>49</v>
      </c>
      <c r="R986" t="s">
        <v>140</v>
      </c>
      <c r="S986" t="s">
        <v>140</v>
      </c>
      <c r="T986" t="s">
        <v>36</v>
      </c>
      <c r="U986" t="s">
        <v>193</v>
      </c>
      <c r="V986" t="s">
        <v>745</v>
      </c>
      <c r="W986" t="s">
        <v>39</v>
      </c>
      <c r="X986" t="s">
        <v>33</v>
      </c>
      <c r="Y986" t="s">
        <v>122</v>
      </c>
      <c r="Z986" t="s">
        <v>2274</v>
      </c>
    </row>
    <row r="987" spans="1:26" x14ac:dyDescent="0.3">
      <c r="A987" t="s">
        <v>4557</v>
      </c>
      <c r="B987" t="s">
        <v>4558</v>
      </c>
      <c r="C987" s="1" t="str">
        <f t="shared" si="162"/>
        <v>21:0401</v>
      </c>
      <c r="D987" s="1" t="str">
        <f t="shared" si="166"/>
        <v>21:0134</v>
      </c>
      <c r="E987" t="s">
        <v>4559</v>
      </c>
      <c r="F987" t="s">
        <v>4560</v>
      </c>
      <c r="H987">
        <v>57.133030300000001</v>
      </c>
      <c r="I987">
        <v>-109.165102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51</v>
      </c>
      <c r="M987" t="s">
        <v>179</v>
      </c>
      <c r="N987">
        <v>986</v>
      </c>
      <c r="O987" t="s">
        <v>586</v>
      </c>
      <c r="P987" t="s">
        <v>48</v>
      </c>
      <c r="Q987" t="s">
        <v>33</v>
      </c>
      <c r="R987" t="s">
        <v>549</v>
      </c>
      <c r="S987" t="s">
        <v>129</v>
      </c>
      <c r="T987" t="s">
        <v>36</v>
      </c>
      <c r="U987" t="s">
        <v>261</v>
      </c>
      <c r="V987" t="s">
        <v>94</v>
      </c>
      <c r="W987" t="s">
        <v>173</v>
      </c>
      <c r="X987" t="s">
        <v>49</v>
      </c>
      <c r="Y987" t="s">
        <v>235</v>
      </c>
      <c r="Z987" t="s">
        <v>481</v>
      </c>
    </row>
    <row r="988" spans="1:26" x14ac:dyDescent="0.3">
      <c r="A988" t="s">
        <v>4561</v>
      </c>
      <c r="B988" t="s">
        <v>4562</v>
      </c>
      <c r="C988" s="1" t="str">
        <f t="shared" si="162"/>
        <v>21:0401</v>
      </c>
      <c r="D988" s="1" t="str">
        <f t="shared" si="166"/>
        <v>21:0134</v>
      </c>
      <c r="E988" t="s">
        <v>4563</v>
      </c>
      <c r="F988" t="s">
        <v>4564</v>
      </c>
      <c r="H988">
        <v>57.031821999999998</v>
      </c>
      <c r="I988">
        <v>-109.2497714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51</v>
      </c>
      <c r="M988" t="s">
        <v>188</v>
      </c>
      <c r="N988">
        <v>987</v>
      </c>
      <c r="O988" t="s">
        <v>171</v>
      </c>
      <c r="P988" t="s">
        <v>49</v>
      </c>
      <c r="Q988" t="s">
        <v>33</v>
      </c>
      <c r="R988" t="s">
        <v>72</v>
      </c>
      <c r="S988" t="s">
        <v>49</v>
      </c>
      <c r="T988" t="s">
        <v>36</v>
      </c>
      <c r="U988" t="s">
        <v>261</v>
      </c>
      <c r="V988" t="s">
        <v>722</v>
      </c>
      <c r="W988" t="s">
        <v>39</v>
      </c>
      <c r="X988" t="s">
        <v>33</v>
      </c>
      <c r="Y988" t="s">
        <v>76</v>
      </c>
      <c r="Z988" t="s">
        <v>2875</v>
      </c>
    </row>
    <row r="989" spans="1:26" x14ac:dyDescent="0.3">
      <c r="A989" t="s">
        <v>4565</v>
      </c>
      <c r="B989" t="s">
        <v>4566</v>
      </c>
      <c r="C989" s="1" t="str">
        <f t="shared" si="162"/>
        <v>21:0401</v>
      </c>
      <c r="D989" s="1" t="str">
        <f t="shared" si="166"/>
        <v>21:0134</v>
      </c>
      <c r="E989" t="s">
        <v>4567</v>
      </c>
      <c r="F989" t="s">
        <v>4568</v>
      </c>
      <c r="H989">
        <v>57.011946000000002</v>
      </c>
      <c r="I989">
        <v>-109.2625804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51</v>
      </c>
      <c r="M989" t="s">
        <v>209</v>
      </c>
      <c r="N989">
        <v>988</v>
      </c>
      <c r="O989" t="s">
        <v>929</v>
      </c>
      <c r="P989" t="s">
        <v>49</v>
      </c>
      <c r="Q989" t="s">
        <v>33</v>
      </c>
      <c r="R989" t="s">
        <v>73</v>
      </c>
      <c r="S989" t="s">
        <v>49</v>
      </c>
      <c r="T989" t="s">
        <v>36</v>
      </c>
      <c r="U989" t="s">
        <v>860</v>
      </c>
      <c r="V989" t="s">
        <v>38</v>
      </c>
      <c r="W989" t="s">
        <v>39</v>
      </c>
      <c r="X989" t="s">
        <v>33</v>
      </c>
      <c r="Y989" t="s">
        <v>76</v>
      </c>
      <c r="Z989" t="s">
        <v>4569</v>
      </c>
    </row>
    <row r="990" spans="1:26" x14ac:dyDescent="0.3">
      <c r="A990" t="s">
        <v>4570</v>
      </c>
      <c r="B990" t="s">
        <v>4571</v>
      </c>
      <c r="C990" s="1" t="str">
        <f t="shared" si="162"/>
        <v>21:0401</v>
      </c>
      <c r="D990" s="1" t="str">
        <f t="shared" si="166"/>
        <v>21:0134</v>
      </c>
      <c r="E990" t="s">
        <v>4572</v>
      </c>
      <c r="F990" t="s">
        <v>4573</v>
      </c>
      <c r="H990">
        <v>57.031165999999999</v>
      </c>
      <c r="I990">
        <v>-109.21794869999999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51</v>
      </c>
      <c r="M990" t="s">
        <v>218</v>
      </c>
      <c r="N990">
        <v>989</v>
      </c>
      <c r="O990" t="s">
        <v>266</v>
      </c>
      <c r="P990" t="s">
        <v>72</v>
      </c>
      <c r="Q990" t="s">
        <v>33</v>
      </c>
      <c r="R990" t="s">
        <v>35</v>
      </c>
      <c r="S990" t="s">
        <v>72</v>
      </c>
      <c r="T990" t="s">
        <v>36</v>
      </c>
      <c r="U990" t="s">
        <v>711</v>
      </c>
      <c r="V990" t="s">
        <v>468</v>
      </c>
      <c r="W990" t="s">
        <v>39</v>
      </c>
      <c r="X990" t="s">
        <v>33</v>
      </c>
      <c r="Y990" t="s">
        <v>48</v>
      </c>
      <c r="Z990" t="s">
        <v>4574</v>
      </c>
    </row>
    <row r="991" spans="1:26" x14ac:dyDescent="0.3">
      <c r="A991" t="s">
        <v>4575</v>
      </c>
      <c r="B991" t="s">
        <v>4576</v>
      </c>
      <c r="C991" s="1" t="str">
        <f t="shared" si="162"/>
        <v>21:0401</v>
      </c>
      <c r="D991" s="1" t="str">
        <f t="shared" si="166"/>
        <v>21:0134</v>
      </c>
      <c r="E991" t="s">
        <v>4577</v>
      </c>
      <c r="F991" t="s">
        <v>4578</v>
      </c>
      <c r="H991">
        <v>57.2291454</v>
      </c>
      <c r="I991">
        <v>-109.2100648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52</v>
      </c>
      <c r="M991" t="s">
        <v>30</v>
      </c>
      <c r="N991">
        <v>990</v>
      </c>
      <c r="O991" t="s">
        <v>219</v>
      </c>
      <c r="P991" t="s">
        <v>50</v>
      </c>
      <c r="Q991" t="s">
        <v>33</v>
      </c>
      <c r="R991" t="s">
        <v>180</v>
      </c>
      <c r="S991" t="s">
        <v>50</v>
      </c>
      <c r="T991" t="s">
        <v>36</v>
      </c>
      <c r="U991" t="s">
        <v>130</v>
      </c>
      <c r="V991" t="s">
        <v>951</v>
      </c>
      <c r="W991" t="s">
        <v>39</v>
      </c>
      <c r="X991" t="s">
        <v>33</v>
      </c>
      <c r="Y991" t="s">
        <v>48</v>
      </c>
      <c r="Z991" t="s">
        <v>3244</v>
      </c>
    </row>
    <row r="992" spans="1:26" x14ac:dyDescent="0.3">
      <c r="A992" t="s">
        <v>4579</v>
      </c>
      <c r="B992" t="s">
        <v>4580</v>
      </c>
      <c r="C992" s="1" t="str">
        <f t="shared" si="162"/>
        <v>21:0401</v>
      </c>
      <c r="D992" s="1" t="str">
        <f t="shared" si="166"/>
        <v>21:0134</v>
      </c>
      <c r="E992" t="s">
        <v>4581</v>
      </c>
      <c r="F992" t="s">
        <v>4582</v>
      </c>
      <c r="H992">
        <v>57.269411099999999</v>
      </c>
      <c r="I992">
        <v>-109.14964809999999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52</v>
      </c>
      <c r="M992" t="s">
        <v>46</v>
      </c>
      <c r="N992">
        <v>991</v>
      </c>
      <c r="O992" t="s">
        <v>83</v>
      </c>
      <c r="P992" t="s">
        <v>140</v>
      </c>
      <c r="Q992" t="s">
        <v>33</v>
      </c>
      <c r="R992" t="s">
        <v>323</v>
      </c>
      <c r="S992" t="s">
        <v>32</v>
      </c>
      <c r="T992" t="s">
        <v>36</v>
      </c>
      <c r="U992" t="s">
        <v>1848</v>
      </c>
      <c r="V992" t="s">
        <v>129</v>
      </c>
      <c r="W992" t="s">
        <v>73</v>
      </c>
      <c r="X992" t="s">
        <v>33</v>
      </c>
      <c r="Y992" t="s">
        <v>48</v>
      </c>
      <c r="Z992" t="s">
        <v>2020</v>
      </c>
    </row>
    <row r="993" spans="1:26" x14ac:dyDescent="0.3">
      <c r="A993" t="s">
        <v>4583</v>
      </c>
      <c r="B993" t="s">
        <v>4584</v>
      </c>
      <c r="C993" s="1" t="str">
        <f t="shared" si="162"/>
        <v>21:0401</v>
      </c>
      <c r="D993" s="1" t="str">
        <f t="shared" si="166"/>
        <v>21:0134</v>
      </c>
      <c r="E993" t="s">
        <v>4585</v>
      </c>
      <c r="F993" t="s">
        <v>4586</v>
      </c>
      <c r="H993">
        <v>57.249996299999999</v>
      </c>
      <c r="I993">
        <v>-109.1626064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52</v>
      </c>
      <c r="M993" t="s">
        <v>59</v>
      </c>
      <c r="N993">
        <v>992</v>
      </c>
      <c r="O993" t="s">
        <v>929</v>
      </c>
      <c r="P993" t="s">
        <v>49</v>
      </c>
      <c r="Q993" t="s">
        <v>33</v>
      </c>
      <c r="R993" t="s">
        <v>48</v>
      </c>
      <c r="S993" t="s">
        <v>34</v>
      </c>
      <c r="T993" t="s">
        <v>36</v>
      </c>
      <c r="U993" t="s">
        <v>425</v>
      </c>
      <c r="V993" t="s">
        <v>62</v>
      </c>
      <c r="W993" t="s">
        <v>173</v>
      </c>
      <c r="X993" t="s">
        <v>33</v>
      </c>
      <c r="Y993" t="s">
        <v>48</v>
      </c>
      <c r="Z993" t="s">
        <v>4587</v>
      </c>
    </row>
    <row r="994" spans="1:26" x14ac:dyDescent="0.3">
      <c r="A994" t="s">
        <v>4588</v>
      </c>
      <c r="B994" t="s">
        <v>4589</v>
      </c>
      <c r="C994" s="1" t="str">
        <f t="shared" si="162"/>
        <v>21:0401</v>
      </c>
      <c r="D994" s="1" t="str">
        <f t="shared" si="166"/>
        <v>21:0134</v>
      </c>
      <c r="E994" t="s">
        <v>4590</v>
      </c>
      <c r="F994" t="s">
        <v>4591</v>
      </c>
      <c r="H994">
        <v>57.236116299999999</v>
      </c>
      <c r="I994">
        <v>-109.1955428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52</v>
      </c>
      <c r="M994" t="s">
        <v>148</v>
      </c>
      <c r="N994">
        <v>993</v>
      </c>
      <c r="O994" t="s">
        <v>201</v>
      </c>
      <c r="P994" t="s">
        <v>72</v>
      </c>
      <c r="Q994" t="s">
        <v>33</v>
      </c>
      <c r="R994" t="s">
        <v>158</v>
      </c>
      <c r="S994" t="s">
        <v>50</v>
      </c>
      <c r="T994" t="s">
        <v>36</v>
      </c>
      <c r="U994" t="s">
        <v>1912</v>
      </c>
      <c r="V994" t="s">
        <v>1937</v>
      </c>
      <c r="W994" t="s">
        <v>39</v>
      </c>
      <c r="X994" t="s">
        <v>33</v>
      </c>
      <c r="Y994" t="s">
        <v>122</v>
      </c>
      <c r="Z994" t="s">
        <v>1151</v>
      </c>
    </row>
    <row r="995" spans="1:26" x14ac:dyDescent="0.3">
      <c r="A995" t="s">
        <v>4592</v>
      </c>
      <c r="B995" t="s">
        <v>4593</v>
      </c>
      <c r="C995" s="1" t="str">
        <f t="shared" si="162"/>
        <v>21:0401</v>
      </c>
      <c r="D995" s="1" t="str">
        <f t="shared" si="166"/>
        <v>21:0134</v>
      </c>
      <c r="E995" t="s">
        <v>4577</v>
      </c>
      <c r="F995" t="s">
        <v>4594</v>
      </c>
      <c r="H995">
        <v>57.2291454</v>
      </c>
      <c r="I995">
        <v>-109.2100648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52</v>
      </c>
      <c r="M995" t="s">
        <v>157</v>
      </c>
      <c r="N995">
        <v>994</v>
      </c>
      <c r="O995" t="s">
        <v>383</v>
      </c>
      <c r="P995" t="s">
        <v>50</v>
      </c>
      <c r="Q995" t="s">
        <v>33</v>
      </c>
      <c r="R995" t="s">
        <v>140</v>
      </c>
      <c r="S995" t="s">
        <v>50</v>
      </c>
      <c r="T995" t="s">
        <v>36</v>
      </c>
      <c r="U995" t="s">
        <v>130</v>
      </c>
      <c r="V995" t="s">
        <v>468</v>
      </c>
      <c r="W995" t="s">
        <v>39</v>
      </c>
      <c r="X995" t="s">
        <v>33</v>
      </c>
      <c r="Y995" t="s">
        <v>48</v>
      </c>
      <c r="Z995" t="s">
        <v>2885</v>
      </c>
    </row>
    <row r="996" spans="1:26" x14ac:dyDescent="0.3">
      <c r="A996" t="s">
        <v>4595</v>
      </c>
      <c r="B996" t="s">
        <v>4596</v>
      </c>
      <c r="C996" s="1" t="str">
        <f t="shared" si="162"/>
        <v>21:0401</v>
      </c>
      <c r="D996" s="1" t="str">
        <f t="shared" si="166"/>
        <v>21:0134</v>
      </c>
      <c r="E996" t="s">
        <v>4577</v>
      </c>
      <c r="F996" t="s">
        <v>4597</v>
      </c>
      <c r="H996">
        <v>57.2291454</v>
      </c>
      <c r="I996">
        <v>-109.2100648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52</v>
      </c>
      <c r="M996" t="s">
        <v>164</v>
      </c>
      <c r="N996">
        <v>995</v>
      </c>
      <c r="O996" t="s">
        <v>369</v>
      </c>
      <c r="P996" t="s">
        <v>72</v>
      </c>
      <c r="Q996" t="s">
        <v>33</v>
      </c>
      <c r="R996" t="s">
        <v>140</v>
      </c>
      <c r="S996" t="s">
        <v>50</v>
      </c>
      <c r="T996" t="s">
        <v>36</v>
      </c>
      <c r="U996" t="s">
        <v>272</v>
      </c>
      <c r="V996" t="s">
        <v>468</v>
      </c>
      <c r="W996" t="s">
        <v>39</v>
      </c>
      <c r="X996" t="s">
        <v>33</v>
      </c>
      <c r="Y996" t="s">
        <v>48</v>
      </c>
      <c r="Z996" t="s">
        <v>620</v>
      </c>
    </row>
    <row r="997" spans="1:26" x14ac:dyDescent="0.3">
      <c r="A997" t="s">
        <v>4598</v>
      </c>
      <c r="B997" t="s">
        <v>4599</v>
      </c>
      <c r="C997" s="1" t="str">
        <f t="shared" si="162"/>
        <v>21:0401</v>
      </c>
      <c r="D997" s="1" t="str">
        <f t="shared" si="166"/>
        <v>21:0134</v>
      </c>
      <c r="E997" t="s">
        <v>4600</v>
      </c>
      <c r="F997" t="s">
        <v>4601</v>
      </c>
      <c r="H997">
        <v>57.233974099999998</v>
      </c>
      <c r="I997">
        <v>-109.2446922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52</v>
      </c>
      <c r="M997" t="s">
        <v>70</v>
      </c>
      <c r="N997">
        <v>996</v>
      </c>
      <c r="O997" t="s">
        <v>152</v>
      </c>
      <c r="P997" t="s">
        <v>49</v>
      </c>
      <c r="Q997" t="s">
        <v>33</v>
      </c>
      <c r="R997" t="s">
        <v>73</v>
      </c>
      <c r="S997" t="s">
        <v>49</v>
      </c>
      <c r="T997" t="s">
        <v>36</v>
      </c>
      <c r="U997" t="s">
        <v>1600</v>
      </c>
      <c r="V997" t="s">
        <v>53</v>
      </c>
      <c r="W997" t="s">
        <v>49</v>
      </c>
      <c r="X997" t="s">
        <v>33</v>
      </c>
      <c r="Y997" t="s">
        <v>48</v>
      </c>
      <c r="Z997" t="s">
        <v>350</v>
      </c>
    </row>
    <row r="998" spans="1:26" x14ac:dyDescent="0.3">
      <c r="A998" t="s">
        <v>4602</v>
      </c>
      <c r="B998" t="s">
        <v>4603</v>
      </c>
      <c r="C998" s="1" t="str">
        <f t="shared" si="162"/>
        <v>21:0401</v>
      </c>
      <c r="D998" s="1" t="str">
        <f t="shared" si="166"/>
        <v>21:0134</v>
      </c>
      <c r="E998" t="s">
        <v>4604</v>
      </c>
      <c r="F998" t="s">
        <v>4605</v>
      </c>
      <c r="H998">
        <v>57.214602999999997</v>
      </c>
      <c r="I998">
        <v>-109.35951420000001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52</v>
      </c>
      <c r="M998" t="s">
        <v>82</v>
      </c>
      <c r="N998">
        <v>997</v>
      </c>
      <c r="O998" t="s">
        <v>239</v>
      </c>
      <c r="P998" t="s">
        <v>50</v>
      </c>
      <c r="Q998" t="s">
        <v>33</v>
      </c>
      <c r="R998" t="s">
        <v>192</v>
      </c>
      <c r="S998" t="s">
        <v>62</v>
      </c>
      <c r="T998" t="s">
        <v>36</v>
      </c>
      <c r="U998" t="s">
        <v>717</v>
      </c>
      <c r="V998" t="s">
        <v>1879</v>
      </c>
      <c r="W998" t="s">
        <v>73</v>
      </c>
      <c r="X998" t="s">
        <v>73</v>
      </c>
      <c r="Y998" t="s">
        <v>280</v>
      </c>
      <c r="Z998" t="s">
        <v>3143</v>
      </c>
    </row>
    <row r="999" spans="1:26" x14ac:dyDescent="0.3">
      <c r="A999" t="s">
        <v>4606</v>
      </c>
      <c r="B999" t="s">
        <v>4607</v>
      </c>
      <c r="C999" s="1" t="str">
        <f t="shared" si="162"/>
        <v>21:0401</v>
      </c>
      <c r="D999" s="1" t="str">
        <f t="shared" si="166"/>
        <v>21:0134</v>
      </c>
      <c r="E999" t="s">
        <v>4608</v>
      </c>
      <c r="F999" t="s">
        <v>4609</v>
      </c>
      <c r="H999">
        <v>57.221040700000003</v>
      </c>
      <c r="I999">
        <v>-109.4222659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52</v>
      </c>
      <c r="M999" t="s">
        <v>91</v>
      </c>
      <c r="N999">
        <v>998</v>
      </c>
      <c r="O999" t="s">
        <v>202</v>
      </c>
      <c r="P999" t="s">
        <v>49</v>
      </c>
      <c r="Q999" t="s">
        <v>33</v>
      </c>
      <c r="R999" t="s">
        <v>49</v>
      </c>
      <c r="S999" t="s">
        <v>49</v>
      </c>
      <c r="T999" t="s">
        <v>36</v>
      </c>
      <c r="U999" t="s">
        <v>1722</v>
      </c>
      <c r="V999" t="s">
        <v>52</v>
      </c>
      <c r="W999" t="s">
        <v>173</v>
      </c>
      <c r="X999" t="s">
        <v>33</v>
      </c>
      <c r="Y999" t="s">
        <v>48</v>
      </c>
      <c r="Z999" t="s">
        <v>2290</v>
      </c>
    </row>
    <row r="1000" spans="1:26" x14ac:dyDescent="0.3">
      <c r="A1000" t="s">
        <v>4610</v>
      </c>
      <c r="B1000" t="s">
        <v>4611</v>
      </c>
      <c r="C1000" s="1" t="str">
        <f t="shared" si="162"/>
        <v>21:0401</v>
      </c>
      <c r="D1000" s="1" t="str">
        <f t="shared" si="166"/>
        <v>21:0134</v>
      </c>
      <c r="E1000" t="s">
        <v>4612</v>
      </c>
      <c r="F1000" t="s">
        <v>4613</v>
      </c>
      <c r="H1000">
        <v>57.234912399999999</v>
      </c>
      <c r="I1000">
        <v>-109.4716279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52</v>
      </c>
      <c r="M1000" t="s">
        <v>100</v>
      </c>
      <c r="N1000">
        <v>999</v>
      </c>
      <c r="O1000" t="s">
        <v>1179</v>
      </c>
      <c r="P1000" t="s">
        <v>72</v>
      </c>
      <c r="Q1000" t="s">
        <v>33</v>
      </c>
      <c r="R1000" t="s">
        <v>49</v>
      </c>
      <c r="S1000" t="s">
        <v>33</v>
      </c>
      <c r="T1000" t="s">
        <v>36</v>
      </c>
      <c r="U1000" t="s">
        <v>1590</v>
      </c>
      <c r="V1000" t="s">
        <v>722</v>
      </c>
      <c r="W1000" t="s">
        <v>73</v>
      </c>
      <c r="X1000" t="s">
        <v>72</v>
      </c>
      <c r="Y1000" t="s">
        <v>53</v>
      </c>
      <c r="Z1000" t="s">
        <v>4294</v>
      </c>
    </row>
    <row r="1001" spans="1:26" x14ac:dyDescent="0.3">
      <c r="A1001" t="s">
        <v>4614</v>
      </c>
      <c r="B1001" t="s">
        <v>4615</v>
      </c>
      <c r="C1001" s="1" t="str">
        <f t="shared" si="162"/>
        <v>21:0401</v>
      </c>
      <c r="D1001" s="1" t="str">
        <f t="shared" si="166"/>
        <v>21:0134</v>
      </c>
      <c r="E1001" t="s">
        <v>4616</v>
      </c>
      <c r="F1001" t="s">
        <v>4617</v>
      </c>
      <c r="H1001">
        <v>57.217057199999999</v>
      </c>
      <c r="I1001">
        <v>-109.50944560000001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52</v>
      </c>
      <c r="M1001" t="s">
        <v>109</v>
      </c>
      <c r="N1001">
        <v>1000</v>
      </c>
      <c r="O1001" t="s">
        <v>1165</v>
      </c>
      <c r="P1001" t="s">
        <v>72</v>
      </c>
      <c r="Q1001" t="s">
        <v>33</v>
      </c>
      <c r="R1001" t="s">
        <v>72</v>
      </c>
      <c r="S1001" t="s">
        <v>35</v>
      </c>
      <c r="T1001" t="s">
        <v>36</v>
      </c>
      <c r="U1001" t="s">
        <v>40</v>
      </c>
      <c r="V1001" t="s">
        <v>221</v>
      </c>
      <c r="W1001" t="s">
        <v>173</v>
      </c>
      <c r="X1001" t="s">
        <v>73</v>
      </c>
      <c r="Y1001" t="s">
        <v>53</v>
      </c>
      <c r="Z1001" t="s">
        <v>2274</v>
      </c>
    </row>
    <row r="1002" spans="1:26" x14ac:dyDescent="0.3">
      <c r="A1002" t="s">
        <v>4618</v>
      </c>
      <c r="B1002" t="s">
        <v>4619</v>
      </c>
      <c r="C1002" s="1" t="str">
        <f t="shared" si="162"/>
        <v>21:0401</v>
      </c>
      <c r="D1002" s="1" t="str">
        <f t="shared" si="166"/>
        <v>21:0134</v>
      </c>
      <c r="E1002" t="s">
        <v>4620</v>
      </c>
      <c r="F1002" t="s">
        <v>4621</v>
      </c>
      <c r="H1002">
        <v>57.227114899999997</v>
      </c>
      <c r="I1002">
        <v>-109.5419541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52</v>
      </c>
      <c r="M1002" t="s">
        <v>118</v>
      </c>
      <c r="N1002">
        <v>1001</v>
      </c>
      <c r="O1002" t="s">
        <v>1019</v>
      </c>
      <c r="P1002" t="s">
        <v>140</v>
      </c>
      <c r="Q1002" t="s">
        <v>33</v>
      </c>
      <c r="R1002" t="s">
        <v>72</v>
      </c>
      <c r="S1002" t="s">
        <v>72</v>
      </c>
      <c r="T1002" t="s">
        <v>36</v>
      </c>
      <c r="U1002" t="s">
        <v>711</v>
      </c>
      <c r="V1002" t="s">
        <v>172</v>
      </c>
      <c r="W1002" t="s">
        <v>49</v>
      </c>
      <c r="X1002" t="s">
        <v>49</v>
      </c>
      <c r="Y1002" t="s">
        <v>48</v>
      </c>
      <c r="Z1002" t="s">
        <v>226</v>
      </c>
    </row>
    <row r="1003" spans="1:26" x14ac:dyDescent="0.3">
      <c r="A1003" t="s">
        <v>4622</v>
      </c>
      <c r="B1003" t="s">
        <v>4623</v>
      </c>
      <c r="C1003" s="1" t="str">
        <f t="shared" si="162"/>
        <v>21:0401</v>
      </c>
      <c r="D1003" s="1" t="str">
        <f t="shared" si="166"/>
        <v>21:0134</v>
      </c>
      <c r="E1003" t="s">
        <v>4624</v>
      </c>
      <c r="F1003" t="s">
        <v>4625</v>
      </c>
      <c r="H1003">
        <v>57.216839899999997</v>
      </c>
      <c r="I1003">
        <v>-109.56089040000001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52</v>
      </c>
      <c r="M1003" t="s">
        <v>128</v>
      </c>
      <c r="N1003">
        <v>1002</v>
      </c>
      <c r="O1003" t="s">
        <v>830</v>
      </c>
      <c r="P1003" t="s">
        <v>72</v>
      </c>
      <c r="Q1003" t="s">
        <v>33</v>
      </c>
      <c r="R1003" t="s">
        <v>72</v>
      </c>
      <c r="S1003" t="s">
        <v>49</v>
      </c>
      <c r="T1003" t="s">
        <v>36</v>
      </c>
      <c r="U1003" t="s">
        <v>37</v>
      </c>
      <c r="V1003" t="s">
        <v>1407</v>
      </c>
      <c r="W1003" t="s">
        <v>173</v>
      </c>
      <c r="X1003" t="s">
        <v>73</v>
      </c>
      <c r="Y1003" t="s">
        <v>53</v>
      </c>
      <c r="Z1003" t="s">
        <v>413</v>
      </c>
    </row>
    <row r="1004" spans="1:26" x14ac:dyDescent="0.3">
      <c r="A1004" t="s">
        <v>4626</v>
      </c>
      <c r="B1004" t="s">
        <v>4627</v>
      </c>
      <c r="C1004" s="1" t="str">
        <f t="shared" si="162"/>
        <v>21:0401</v>
      </c>
      <c r="D1004" s="1" t="str">
        <f t="shared" si="166"/>
        <v>21:0134</v>
      </c>
      <c r="E1004" t="s">
        <v>4628</v>
      </c>
      <c r="F1004" t="s">
        <v>4629</v>
      </c>
      <c r="H1004">
        <v>57.235306799999996</v>
      </c>
      <c r="I1004">
        <v>-109.6884579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52</v>
      </c>
      <c r="M1004" t="s">
        <v>138</v>
      </c>
      <c r="N1004">
        <v>1003</v>
      </c>
      <c r="O1004" t="s">
        <v>53</v>
      </c>
      <c r="P1004" t="s">
        <v>72</v>
      </c>
      <c r="Q1004" t="s">
        <v>33</v>
      </c>
      <c r="R1004" t="s">
        <v>35</v>
      </c>
      <c r="S1004" t="s">
        <v>73</v>
      </c>
      <c r="T1004" t="s">
        <v>36</v>
      </c>
      <c r="U1004" t="s">
        <v>486</v>
      </c>
      <c r="V1004" t="s">
        <v>853</v>
      </c>
      <c r="W1004" t="s">
        <v>39</v>
      </c>
      <c r="X1004" t="s">
        <v>73</v>
      </c>
      <c r="Y1004" t="s">
        <v>48</v>
      </c>
      <c r="Z1004" t="s">
        <v>651</v>
      </c>
    </row>
    <row r="1005" spans="1:26" x14ac:dyDescent="0.3">
      <c r="A1005" t="s">
        <v>4630</v>
      </c>
      <c r="B1005" t="s">
        <v>4631</v>
      </c>
      <c r="C1005" s="1" t="str">
        <f t="shared" si="162"/>
        <v>21:0401</v>
      </c>
      <c r="D1005" s="1" t="str">
        <f t="shared" si="166"/>
        <v>21:0134</v>
      </c>
      <c r="E1005" t="s">
        <v>4632</v>
      </c>
      <c r="F1005" t="s">
        <v>4633</v>
      </c>
      <c r="H1005">
        <v>57.233567800000003</v>
      </c>
      <c r="I1005">
        <v>-109.7210575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52</v>
      </c>
      <c r="M1005" t="s">
        <v>170</v>
      </c>
      <c r="N1005">
        <v>1004</v>
      </c>
      <c r="O1005" t="s">
        <v>31</v>
      </c>
      <c r="P1005" t="s">
        <v>50</v>
      </c>
      <c r="Q1005" t="s">
        <v>33</v>
      </c>
      <c r="R1005" t="s">
        <v>73</v>
      </c>
      <c r="S1005" t="s">
        <v>49</v>
      </c>
      <c r="T1005" t="s">
        <v>36</v>
      </c>
      <c r="U1005" t="s">
        <v>455</v>
      </c>
      <c r="V1005" t="s">
        <v>808</v>
      </c>
      <c r="W1005" t="s">
        <v>39</v>
      </c>
      <c r="X1005" t="s">
        <v>49</v>
      </c>
      <c r="Y1005" t="s">
        <v>48</v>
      </c>
      <c r="Z1005" t="s">
        <v>4634</v>
      </c>
    </row>
    <row r="1006" spans="1:26" x14ac:dyDescent="0.3">
      <c r="A1006" t="s">
        <v>4635</v>
      </c>
      <c r="B1006" t="s">
        <v>4636</v>
      </c>
      <c r="C1006" s="1" t="str">
        <f t="shared" si="162"/>
        <v>21:0401</v>
      </c>
      <c r="D1006" s="1" t="str">
        <f t="shared" si="166"/>
        <v>21:0134</v>
      </c>
      <c r="E1006" t="s">
        <v>4637</v>
      </c>
      <c r="F1006" t="s">
        <v>4638</v>
      </c>
      <c r="H1006">
        <v>57.255124100000003</v>
      </c>
      <c r="I1006">
        <v>-109.8168021</v>
      </c>
      <c r="J1006" s="1" t="str">
        <f t="shared" si="167"/>
        <v>NGR lake sediment grab sample</v>
      </c>
      <c r="K1006" s="1" t="str">
        <f t="shared" si="168"/>
        <v>&lt;177 micron (NGR)</v>
      </c>
      <c r="L1006">
        <v>52</v>
      </c>
      <c r="M1006" t="s">
        <v>179</v>
      </c>
      <c r="N1006">
        <v>1005</v>
      </c>
      <c r="O1006" t="s">
        <v>152</v>
      </c>
      <c r="P1006" t="s">
        <v>49</v>
      </c>
      <c r="Q1006" t="s">
        <v>33</v>
      </c>
      <c r="R1006" t="s">
        <v>73</v>
      </c>
      <c r="S1006" t="s">
        <v>49</v>
      </c>
      <c r="T1006" t="s">
        <v>36</v>
      </c>
      <c r="U1006" t="s">
        <v>255</v>
      </c>
      <c r="V1006" t="s">
        <v>242</v>
      </c>
      <c r="W1006" t="s">
        <v>49</v>
      </c>
      <c r="X1006" t="s">
        <v>33</v>
      </c>
      <c r="Y1006" t="s">
        <v>48</v>
      </c>
      <c r="Z1006" t="s">
        <v>1595</v>
      </c>
    </row>
    <row r="1007" spans="1:26" x14ac:dyDescent="0.3">
      <c r="A1007" t="s">
        <v>4639</v>
      </c>
      <c r="B1007" t="s">
        <v>4640</v>
      </c>
      <c r="C1007" s="1" t="str">
        <f t="shared" si="162"/>
        <v>21:0401</v>
      </c>
      <c r="D1007" s="1" t="str">
        <f>HYPERLINK("http://geochem.nrcan.gc.ca/cdogs/content/svy/svy_e.htm", "")</f>
        <v/>
      </c>
      <c r="G1007" s="1" t="str">
        <f>HYPERLINK("http://geochem.nrcan.gc.ca/cdogs/content/cr_/cr_00035_e.htm", "35")</f>
        <v>35</v>
      </c>
      <c r="J1007" t="s">
        <v>197</v>
      </c>
      <c r="K1007" t="s">
        <v>198</v>
      </c>
      <c r="L1007">
        <v>52</v>
      </c>
      <c r="M1007" t="s">
        <v>199</v>
      </c>
      <c r="N1007">
        <v>1006</v>
      </c>
      <c r="O1007" t="s">
        <v>308</v>
      </c>
      <c r="P1007" t="s">
        <v>201</v>
      </c>
      <c r="Q1007" t="s">
        <v>48</v>
      </c>
      <c r="R1007" t="s">
        <v>202</v>
      </c>
      <c r="S1007" t="s">
        <v>48</v>
      </c>
      <c r="T1007" t="s">
        <v>36</v>
      </c>
      <c r="U1007" t="s">
        <v>203</v>
      </c>
      <c r="V1007" t="s">
        <v>2677</v>
      </c>
      <c r="W1007" t="s">
        <v>190</v>
      </c>
      <c r="X1007" t="s">
        <v>33</v>
      </c>
      <c r="Y1007" t="s">
        <v>152</v>
      </c>
      <c r="Z1007" t="s">
        <v>301</v>
      </c>
    </row>
    <row r="1008" spans="1:26" x14ac:dyDescent="0.3">
      <c r="A1008" t="s">
        <v>4641</v>
      </c>
      <c r="B1008" t="s">
        <v>4642</v>
      </c>
      <c r="C1008" s="1" t="str">
        <f t="shared" si="162"/>
        <v>21:0401</v>
      </c>
      <c r="D1008" s="1" t="str">
        <f t="shared" ref="D1008:D1023" si="169">HYPERLINK("http://geochem.nrcan.gc.ca/cdogs/content/svy/svy210134_e.htm", "21:0134")</f>
        <v>21:0134</v>
      </c>
      <c r="E1008" t="s">
        <v>4643</v>
      </c>
      <c r="F1008" t="s">
        <v>4644</v>
      </c>
      <c r="H1008">
        <v>57.247576100000003</v>
      </c>
      <c r="I1008">
        <v>-109.857382</v>
      </c>
      <c r="J1008" s="1" t="str">
        <f t="shared" ref="J1008:J1023" si="170">HYPERLINK("http://geochem.nrcan.gc.ca/cdogs/content/kwd/kwd020027_e.htm", "NGR lake sediment grab sample")</f>
        <v>NGR lake sediment grab sample</v>
      </c>
      <c r="K1008" s="1" t="str">
        <f t="shared" ref="K1008:K1023" si="171">HYPERLINK("http://geochem.nrcan.gc.ca/cdogs/content/kwd/kwd080006_e.htm", "&lt;177 micron (NGR)")</f>
        <v>&lt;177 micron (NGR)</v>
      </c>
      <c r="L1008">
        <v>52</v>
      </c>
      <c r="M1008" t="s">
        <v>188</v>
      </c>
      <c r="N1008">
        <v>1007</v>
      </c>
      <c r="O1008" t="s">
        <v>410</v>
      </c>
      <c r="P1008" t="s">
        <v>72</v>
      </c>
      <c r="Q1008" t="s">
        <v>33</v>
      </c>
      <c r="R1008" t="s">
        <v>72</v>
      </c>
      <c r="S1008" t="s">
        <v>73</v>
      </c>
      <c r="T1008" t="s">
        <v>36</v>
      </c>
      <c r="U1008" t="s">
        <v>119</v>
      </c>
      <c r="V1008" t="s">
        <v>64</v>
      </c>
      <c r="W1008" t="s">
        <v>39</v>
      </c>
      <c r="X1008" t="s">
        <v>33</v>
      </c>
      <c r="Y1008" t="s">
        <v>48</v>
      </c>
      <c r="Z1008" t="s">
        <v>1711</v>
      </c>
    </row>
    <row r="1009" spans="1:26" x14ac:dyDescent="0.3">
      <c r="A1009" t="s">
        <v>4645</v>
      </c>
      <c r="B1009" t="s">
        <v>4646</v>
      </c>
      <c r="C1009" s="1" t="str">
        <f t="shared" si="162"/>
        <v>21:0401</v>
      </c>
      <c r="D1009" s="1" t="str">
        <f t="shared" si="169"/>
        <v>21:0134</v>
      </c>
      <c r="E1009" t="s">
        <v>4647</v>
      </c>
      <c r="F1009" t="s">
        <v>4648</v>
      </c>
      <c r="H1009">
        <v>57.243278699999998</v>
      </c>
      <c r="I1009">
        <v>-109.91166749999999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52</v>
      </c>
      <c r="M1009" t="s">
        <v>209</v>
      </c>
      <c r="N1009">
        <v>1008</v>
      </c>
      <c r="O1009" t="s">
        <v>200</v>
      </c>
      <c r="P1009" t="s">
        <v>140</v>
      </c>
      <c r="Q1009" t="s">
        <v>73</v>
      </c>
      <c r="R1009" t="s">
        <v>62</v>
      </c>
      <c r="S1009" t="s">
        <v>35</v>
      </c>
      <c r="T1009" t="s">
        <v>36</v>
      </c>
      <c r="U1009" t="s">
        <v>193</v>
      </c>
      <c r="V1009" t="s">
        <v>722</v>
      </c>
      <c r="W1009" t="s">
        <v>39</v>
      </c>
      <c r="X1009" t="s">
        <v>73</v>
      </c>
      <c r="Y1009" t="s">
        <v>53</v>
      </c>
      <c r="Z1009" t="s">
        <v>83</v>
      </c>
    </row>
    <row r="1010" spans="1:26" x14ac:dyDescent="0.3">
      <c r="A1010" t="s">
        <v>4649</v>
      </c>
      <c r="B1010" t="s">
        <v>4650</v>
      </c>
      <c r="C1010" s="1" t="str">
        <f t="shared" si="162"/>
        <v>21:0401</v>
      </c>
      <c r="D1010" s="1" t="str">
        <f t="shared" si="169"/>
        <v>21:0134</v>
      </c>
      <c r="E1010" t="s">
        <v>4651</v>
      </c>
      <c r="F1010" t="s">
        <v>4652</v>
      </c>
      <c r="H1010">
        <v>57.265689100000003</v>
      </c>
      <c r="I1010">
        <v>-109.9797665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52</v>
      </c>
      <c r="M1010" t="s">
        <v>218</v>
      </c>
      <c r="N1010">
        <v>1009</v>
      </c>
      <c r="O1010" t="s">
        <v>60</v>
      </c>
      <c r="P1010" t="s">
        <v>72</v>
      </c>
      <c r="Q1010" t="s">
        <v>49</v>
      </c>
      <c r="R1010" t="s">
        <v>72</v>
      </c>
      <c r="S1010" t="s">
        <v>72</v>
      </c>
      <c r="T1010" t="s">
        <v>36</v>
      </c>
      <c r="U1010" t="s">
        <v>345</v>
      </c>
      <c r="V1010" t="s">
        <v>75</v>
      </c>
      <c r="W1010" t="s">
        <v>39</v>
      </c>
      <c r="X1010" t="s">
        <v>33</v>
      </c>
      <c r="Y1010" t="s">
        <v>48</v>
      </c>
      <c r="Z1010" t="s">
        <v>4653</v>
      </c>
    </row>
    <row r="1011" spans="1:26" x14ac:dyDescent="0.3">
      <c r="A1011" t="s">
        <v>4654</v>
      </c>
      <c r="B1011" t="s">
        <v>4655</v>
      </c>
      <c r="C1011" s="1" t="str">
        <f t="shared" si="162"/>
        <v>21:0401</v>
      </c>
      <c r="D1011" s="1" t="str">
        <f t="shared" si="169"/>
        <v>21:0134</v>
      </c>
      <c r="E1011" t="s">
        <v>4656</v>
      </c>
      <c r="F1011" t="s">
        <v>4657</v>
      </c>
      <c r="H1011">
        <v>57.220772599999997</v>
      </c>
      <c r="I1011">
        <v>-109.9944373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53</v>
      </c>
      <c r="M1011" t="s">
        <v>822</v>
      </c>
      <c r="N1011">
        <v>1010</v>
      </c>
      <c r="O1011" t="s">
        <v>859</v>
      </c>
      <c r="P1011" t="s">
        <v>50</v>
      </c>
      <c r="Q1011" t="s">
        <v>73</v>
      </c>
      <c r="R1011" t="s">
        <v>35</v>
      </c>
      <c r="S1011" t="s">
        <v>35</v>
      </c>
      <c r="T1011" t="s">
        <v>36</v>
      </c>
      <c r="U1011" t="s">
        <v>823</v>
      </c>
      <c r="V1011" t="s">
        <v>831</v>
      </c>
      <c r="W1011" t="s">
        <v>73</v>
      </c>
      <c r="X1011" t="s">
        <v>33</v>
      </c>
      <c r="Y1011" t="s">
        <v>71</v>
      </c>
      <c r="Z1011" t="s">
        <v>1762</v>
      </c>
    </row>
    <row r="1012" spans="1:26" x14ac:dyDescent="0.3">
      <c r="A1012" t="s">
        <v>4658</v>
      </c>
      <c r="B1012" t="s">
        <v>4659</v>
      </c>
      <c r="C1012" s="1" t="str">
        <f t="shared" si="162"/>
        <v>21:0401</v>
      </c>
      <c r="D1012" s="1" t="str">
        <f t="shared" si="169"/>
        <v>21:0134</v>
      </c>
      <c r="E1012" t="s">
        <v>4660</v>
      </c>
      <c r="F1012" t="s">
        <v>4661</v>
      </c>
      <c r="H1012">
        <v>57.247143000000001</v>
      </c>
      <c r="I1012">
        <v>-109.9781906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53</v>
      </c>
      <c r="M1012" t="s">
        <v>829</v>
      </c>
      <c r="N1012">
        <v>1011</v>
      </c>
      <c r="O1012" t="s">
        <v>558</v>
      </c>
      <c r="P1012" t="s">
        <v>140</v>
      </c>
      <c r="Q1012" t="s">
        <v>49</v>
      </c>
      <c r="R1012" t="s">
        <v>62</v>
      </c>
      <c r="S1012" t="s">
        <v>50</v>
      </c>
      <c r="T1012" t="s">
        <v>36</v>
      </c>
      <c r="U1012" t="s">
        <v>2437</v>
      </c>
      <c r="V1012" t="s">
        <v>745</v>
      </c>
      <c r="W1012" t="s">
        <v>39</v>
      </c>
      <c r="X1012" t="s">
        <v>33</v>
      </c>
      <c r="Y1012" t="s">
        <v>53</v>
      </c>
      <c r="Z1012" t="s">
        <v>1530</v>
      </c>
    </row>
    <row r="1013" spans="1:26" x14ac:dyDescent="0.3">
      <c r="A1013" t="s">
        <v>4662</v>
      </c>
      <c r="B1013" t="s">
        <v>4663</v>
      </c>
      <c r="C1013" s="1" t="str">
        <f t="shared" si="162"/>
        <v>21:0401</v>
      </c>
      <c r="D1013" s="1" t="str">
        <f t="shared" si="169"/>
        <v>21:0134</v>
      </c>
      <c r="E1013" t="s">
        <v>4664</v>
      </c>
      <c r="F1013" t="s">
        <v>4665</v>
      </c>
      <c r="H1013">
        <v>57.242282899999999</v>
      </c>
      <c r="I1013">
        <v>-109.9881843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53</v>
      </c>
      <c r="M1013" t="s">
        <v>837</v>
      </c>
      <c r="N1013">
        <v>1012</v>
      </c>
      <c r="O1013" t="s">
        <v>893</v>
      </c>
      <c r="P1013" t="s">
        <v>48</v>
      </c>
      <c r="Q1013" t="s">
        <v>33</v>
      </c>
      <c r="R1013" t="s">
        <v>122</v>
      </c>
      <c r="S1013" t="s">
        <v>158</v>
      </c>
      <c r="T1013" t="s">
        <v>36</v>
      </c>
      <c r="U1013" t="s">
        <v>418</v>
      </c>
      <c r="V1013" t="s">
        <v>1300</v>
      </c>
      <c r="W1013" t="s">
        <v>39</v>
      </c>
      <c r="X1013" t="s">
        <v>33</v>
      </c>
      <c r="Y1013" t="s">
        <v>280</v>
      </c>
      <c r="Z1013" t="s">
        <v>183</v>
      </c>
    </row>
    <row r="1014" spans="1:26" x14ac:dyDescent="0.3">
      <c r="A1014" t="s">
        <v>4666</v>
      </c>
      <c r="B1014" t="s">
        <v>4667</v>
      </c>
      <c r="C1014" s="1" t="str">
        <f t="shared" si="162"/>
        <v>21:0401</v>
      </c>
      <c r="D1014" s="1" t="str">
        <f t="shared" si="169"/>
        <v>21:0134</v>
      </c>
      <c r="E1014" t="s">
        <v>4664</v>
      </c>
      <c r="F1014" t="s">
        <v>4668</v>
      </c>
      <c r="H1014">
        <v>57.242282899999999</v>
      </c>
      <c r="I1014">
        <v>-109.9881843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53</v>
      </c>
      <c r="M1014" t="s">
        <v>841</v>
      </c>
      <c r="N1014">
        <v>1013</v>
      </c>
      <c r="O1014" t="s">
        <v>1024</v>
      </c>
      <c r="P1014" t="s">
        <v>140</v>
      </c>
      <c r="Q1014" t="s">
        <v>33</v>
      </c>
      <c r="R1014" t="s">
        <v>190</v>
      </c>
      <c r="S1014" t="s">
        <v>48</v>
      </c>
      <c r="T1014" t="s">
        <v>36</v>
      </c>
      <c r="U1014" t="s">
        <v>51</v>
      </c>
      <c r="V1014" t="s">
        <v>619</v>
      </c>
      <c r="W1014" t="s">
        <v>39</v>
      </c>
      <c r="X1014" t="s">
        <v>33</v>
      </c>
      <c r="Y1014" t="s">
        <v>280</v>
      </c>
      <c r="Z1014" t="s">
        <v>1232</v>
      </c>
    </row>
    <row r="1015" spans="1:26" x14ac:dyDescent="0.3">
      <c r="A1015" t="s">
        <v>4669</v>
      </c>
      <c r="B1015" t="s">
        <v>4670</v>
      </c>
      <c r="C1015" s="1" t="str">
        <f t="shared" si="162"/>
        <v>21:0401</v>
      </c>
      <c r="D1015" s="1" t="str">
        <f t="shared" si="169"/>
        <v>21:0134</v>
      </c>
      <c r="E1015" t="s">
        <v>4656</v>
      </c>
      <c r="F1015" t="s">
        <v>4671</v>
      </c>
      <c r="H1015">
        <v>57.220772599999997</v>
      </c>
      <c r="I1015">
        <v>-109.9944373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53</v>
      </c>
      <c r="M1015" t="s">
        <v>884</v>
      </c>
      <c r="N1015">
        <v>1014</v>
      </c>
      <c r="O1015" t="s">
        <v>681</v>
      </c>
      <c r="P1015" t="s">
        <v>50</v>
      </c>
      <c r="Q1015" t="s">
        <v>49</v>
      </c>
      <c r="R1015" t="s">
        <v>35</v>
      </c>
      <c r="S1015" t="s">
        <v>35</v>
      </c>
      <c r="T1015" t="s">
        <v>36</v>
      </c>
      <c r="U1015" t="s">
        <v>235</v>
      </c>
      <c r="V1015" t="s">
        <v>173</v>
      </c>
      <c r="W1015" t="s">
        <v>73</v>
      </c>
      <c r="X1015" t="s">
        <v>33</v>
      </c>
      <c r="Y1015" t="s">
        <v>71</v>
      </c>
      <c r="Z1015" t="s">
        <v>364</v>
      </c>
    </row>
    <row r="1016" spans="1:26" x14ac:dyDescent="0.3">
      <c r="A1016" t="s">
        <v>4672</v>
      </c>
      <c r="B1016" t="s">
        <v>4673</v>
      </c>
      <c r="C1016" s="1" t="str">
        <f t="shared" si="162"/>
        <v>21:0401</v>
      </c>
      <c r="D1016" s="1" t="str">
        <f t="shared" si="169"/>
        <v>21:0134</v>
      </c>
      <c r="E1016" t="s">
        <v>4674</v>
      </c>
      <c r="F1016" t="s">
        <v>4675</v>
      </c>
      <c r="H1016">
        <v>57.157838099999999</v>
      </c>
      <c r="I1016">
        <v>-109.9783096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53</v>
      </c>
      <c r="M1016" t="s">
        <v>46</v>
      </c>
      <c r="N1016">
        <v>1015</v>
      </c>
      <c r="O1016" t="s">
        <v>511</v>
      </c>
      <c r="P1016" t="s">
        <v>48</v>
      </c>
      <c r="Q1016" t="s">
        <v>33</v>
      </c>
      <c r="R1016" t="s">
        <v>62</v>
      </c>
      <c r="S1016" t="s">
        <v>72</v>
      </c>
      <c r="T1016" t="s">
        <v>36</v>
      </c>
      <c r="U1016" t="s">
        <v>664</v>
      </c>
      <c r="V1016" t="s">
        <v>75</v>
      </c>
      <c r="W1016" t="s">
        <v>39</v>
      </c>
      <c r="X1016" t="s">
        <v>33</v>
      </c>
      <c r="Y1016" t="s">
        <v>122</v>
      </c>
      <c r="Z1016" t="s">
        <v>2161</v>
      </c>
    </row>
    <row r="1017" spans="1:26" x14ac:dyDescent="0.3">
      <c r="A1017" t="s">
        <v>4676</v>
      </c>
      <c r="B1017" t="s">
        <v>4677</v>
      </c>
      <c r="C1017" s="1" t="str">
        <f t="shared" si="162"/>
        <v>21:0401</v>
      </c>
      <c r="D1017" s="1" t="str">
        <f t="shared" si="169"/>
        <v>21:0134</v>
      </c>
      <c r="E1017" t="s">
        <v>4678</v>
      </c>
      <c r="F1017" t="s">
        <v>4679</v>
      </c>
      <c r="H1017">
        <v>57.122602999999998</v>
      </c>
      <c r="I1017">
        <v>-109.9881359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53</v>
      </c>
      <c r="M1017" t="s">
        <v>59</v>
      </c>
      <c r="N1017">
        <v>1016</v>
      </c>
      <c r="O1017" t="s">
        <v>549</v>
      </c>
      <c r="P1017" t="s">
        <v>72</v>
      </c>
      <c r="Q1017" t="s">
        <v>33</v>
      </c>
      <c r="R1017" t="s">
        <v>73</v>
      </c>
      <c r="S1017" t="s">
        <v>33</v>
      </c>
      <c r="T1017" t="s">
        <v>36</v>
      </c>
      <c r="U1017" t="s">
        <v>132</v>
      </c>
      <c r="V1017" t="s">
        <v>574</v>
      </c>
      <c r="W1017" t="s">
        <v>39</v>
      </c>
      <c r="X1017" t="s">
        <v>73</v>
      </c>
      <c r="Y1017" t="s">
        <v>48</v>
      </c>
      <c r="Z1017" t="s">
        <v>549</v>
      </c>
    </row>
    <row r="1018" spans="1:26" x14ac:dyDescent="0.3">
      <c r="A1018" t="s">
        <v>4680</v>
      </c>
      <c r="B1018" t="s">
        <v>4681</v>
      </c>
      <c r="C1018" s="1" t="str">
        <f t="shared" si="162"/>
        <v>21:0401</v>
      </c>
      <c r="D1018" s="1" t="str">
        <f t="shared" si="169"/>
        <v>21:0134</v>
      </c>
      <c r="E1018" t="s">
        <v>4682</v>
      </c>
      <c r="F1018" t="s">
        <v>4683</v>
      </c>
      <c r="H1018">
        <v>57.072845800000003</v>
      </c>
      <c r="I1018">
        <v>-109.89395620000001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53</v>
      </c>
      <c r="M1018" t="s">
        <v>70</v>
      </c>
      <c r="N1018">
        <v>1017</v>
      </c>
      <c r="O1018" t="s">
        <v>129</v>
      </c>
      <c r="P1018" t="s">
        <v>72</v>
      </c>
      <c r="Q1018" t="s">
        <v>33</v>
      </c>
      <c r="R1018" t="s">
        <v>49</v>
      </c>
      <c r="S1018" t="s">
        <v>33</v>
      </c>
      <c r="T1018" t="s">
        <v>36</v>
      </c>
      <c r="U1018" t="s">
        <v>84</v>
      </c>
      <c r="V1018" t="s">
        <v>294</v>
      </c>
      <c r="W1018" t="s">
        <v>39</v>
      </c>
      <c r="X1018" t="s">
        <v>73</v>
      </c>
      <c r="Y1018" t="s">
        <v>48</v>
      </c>
      <c r="Z1018" t="s">
        <v>1571</v>
      </c>
    </row>
    <row r="1019" spans="1:26" x14ac:dyDescent="0.3">
      <c r="A1019" t="s">
        <v>4684</v>
      </c>
      <c r="B1019" t="s">
        <v>4685</v>
      </c>
      <c r="C1019" s="1" t="str">
        <f t="shared" si="162"/>
        <v>21:0401</v>
      </c>
      <c r="D1019" s="1" t="str">
        <f t="shared" si="169"/>
        <v>21:0134</v>
      </c>
      <c r="E1019" t="s">
        <v>4686</v>
      </c>
      <c r="F1019" t="s">
        <v>4687</v>
      </c>
      <c r="H1019">
        <v>57.015549100000001</v>
      </c>
      <c r="I1019">
        <v>-109.8983775</v>
      </c>
      <c r="J1019" s="1" t="str">
        <f t="shared" si="170"/>
        <v>NGR lake sediment grab sample</v>
      </c>
      <c r="K1019" s="1" t="str">
        <f t="shared" si="171"/>
        <v>&lt;177 micron (NGR)</v>
      </c>
      <c r="L1019">
        <v>53</v>
      </c>
      <c r="M1019" t="s">
        <v>82</v>
      </c>
      <c r="N1019">
        <v>1018</v>
      </c>
      <c r="O1019" t="s">
        <v>913</v>
      </c>
      <c r="P1019" t="s">
        <v>72</v>
      </c>
      <c r="Q1019" t="s">
        <v>33</v>
      </c>
      <c r="R1019" t="s">
        <v>73</v>
      </c>
      <c r="S1019" t="s">
        <v>49</v>
      </c>
      <c r="T1019" t="s">
        <v>36</v>
      </c>
      <c r="U1019" t="s">
        <v>1216</v>
      </c>
      <c r="V1019" t="s">
        <v>287</v>
      </c>
      <c r="W1019" t="s">
        <v>39</v>
      </c>
      <c r="X1019" t="s">
        <v>33</v>
      </c>
      <c r="Y1019" t="s">
        <v>76</v>
      </c>
      <c r="Z1019" t="s">
        <v>974</v>
      </c>
    </row>
    <row r="1020" spans="1:26" x14ac:dyDescent="0.3">
      <c r="A1020" t="s">
        <v>4688</v>
      </c>
      <c r="B1020" t="s">
        <v>4689</v>
      </c>
      <c r="C1020" s="1" t="str">
        <f t="shared" si="162"/>
        <v>21:0401</v>
      </c>
      <c r="D1020" s="1" t="str">
        <f t="shared" si="169"/>
        <v>21:0134</v>
      </c>
      <c r="E1020" t="s">
        <v>4690</v>
      </c>
      <c r="F1020" t="s">
        <v>4691</v>
      </c>
      <c r="H1020">
        <v>57.017707700000003</v>
      </c>
      <c r="I1020">
        <v>-109.8714171</v>
      </c>
      <c r="J1020" s="1" t="str">
        <f t="shared" si="170"/>
        <v>NGR lake sediment grab sample</v>
      </c>
      <c r="K1020" s="1" t="str">
        <f t="shared" si="171"/>
        <v>&lt;177 micron (NGR)</v>
      </c>
      <c r="L1020">
        <v>53</v>
      </c>
      <c r="M1020" t="s">
        <v>91</v>
      </c>
      <c r="N1020">
        <v>1019</v>
      </c>
      <c r="O1020" t="s">
        <v>110</v>
      </c>
      <c r="P1020" t="s">
        <v>49</v>
      </c>
      <c r="Q1020" t="s">
        <v>33</v>
      </c>
      <c r="R1020" t="s">
        <v>33</v>
      </c>
      <c r="S1020" t="s">
        <v>49</v>
      </c>
      <c r="T1020" t="s">
        <v>36</v>
      </c>
      <c r="U1020" t="s">
        <v>326</v>
      </c>
      <c r="V1020" t="s">
        <v>4692</v>
      </c>
      <c r="W1020" t="s">
        <v>39</v>
      </c>
      <c r="X1020" t="s">
        <v>33</v>
      </c>
      <c r="Y1020" t="s">
        <v>76</v>
      </c>
      <c r="Z1020" t="s">
        <v>48</v>
      </c>
    </row>
    <row r="1021" spans="1:26" x14ac:dyDescent="0.3">
      <c r="A1021" t="s">
        <v>4693</v>
      </c>
      <c r="B1021" t="s">
        <v>4694</v>
      </c>
      <c r="C1021" s="1" t="str">
        <f t="shared" si="162"/>
        <v>21:0401</v>
      </c>
      <c r="D1021" s="1" t="str">
        <f t="shared" si="169"/>
        <v>21:0134</v>
      </c>
      <c r="E1021" t="s">
        <v>4695</v>
      </c>
      <c r="F1021" t="s">
        <v>4696</v>
      </c>
      <c r="H1021">
        <v>57.045134699999998</v>
      </c>
      <c r="I1021">
        <v>-109.8772764</v>
      </c>
      <c r="J1021" s="1" t="str">
        <f t="shared" si="170"/>
        <v>NGR lake sediment grab sample</v>
      </c>
      <c r="K1021" s="1" t="str">
        <f t="shared" si="171"/>
        <v>&lt;177 micron (NGR)</v>
      </c>
      <c r="L1021">
        <v>53</v>
      </c>
      <c r="M1021" t="s">
        <v>100</v>
      </c>
      <c r="N1021">
        <v>1020</v>
      </c>
      <c r="O1021" t="s">
        <v>681</v>
      </c>
      <c r="P1021" t="s">
        <v>140</v>
      </c>
      <c r="Q1021" t="s">
        <v>33</v>
      </c>
      <c r="R1021" t="s">
        <v>50</v>
      </c>
      <c r="S1021" t="s">
        <v>72</v>
      </c>
      <c r="T1021" t="s">
        <v>36</v>
      </c>
      <c r="U1021" t="s">
        <v>511</v>
      </c>
      <c r="V1021" t="s">
        <v>75</v>
      </c>
      <c r="W1021" t="s">
        <v>39</v>
      </c>
      <c r="X1021" t="s">
        <v>33</v>
      </c>
      <c r="Y1021" t="s">
        <v>122</v>
      </c>
      <c r="Z1021" t="s">
        <v>4574</v>
      </c>
    </row>
    <row r="1022" spans="1:26" x14ac:dyDescent="0.3">
      <c r="A1022" t="s">
        <v>4697</v>
      </c>
      <c r="B1022" t="s">
        <v>4698</v>
      </c>
      <c r="C1022" s="1" t="str">
        <f t="shared" si="162"/>
        <v>21:0401</v>
      </c>
      <c r="D1022" s="1" t="str">
        <f t="shared" si="169"/>
        <v>21:0134</v>
      </c>
      <c r="E1022" t="s">
        <v>4699</v>
      </c>
      <c r="F1022" t="s">
        <v>4700</v>
      </c>
      <c r="H1022">
        <v>57.055949499999997</v>
      </c>
      <c r="I1022">
        <v>-109.8232333</v>
      </c>
      <c r="J1022" s="1" t="str">
        <f t="shared" si="170"/>
        <v>NGR lake sediment grab sample</v>
      </c>
      <c r="K1022" s="1" t="str">
        <f t="shared" si="171"/>
        <v>&lt;177 micron (NGR)</v>
      </c>
      <c r="L1022">
        <v>53</v>
      </c>
      <c r="M1022" t="s">
        <v>109</v>
      </c>
      <c r="N1022">
        <v>1021</v>
      </c>
      <c r="O1022" t="s">
        <v>4701</v>
      </c>
      <c r="P1022" t="s">
        <v>48</v>
      </c>
      <c r="Q1022" t="s">
        <v>33</v>
      </c>
      <c r="R1022" t="s">
        <v>50</v>
      </c>
      <c r="S1022" t="s">
        <v>35</v>
      </c>
      <c r="T1022" t="s">
        <v>36</v>
      </c>
      <c r="U1022" t="s">
        <v>92</v>
      </c>
      <c r="V1022" t="s">
        <v>2531</v>
      </c>
      <c r="W1022" t="s">
        <v>39</v>
      </c>
      <c r="X1022" t="s">
        <v>33</v>
      </c>
      <c r="Y1022" t="s">
        <v>71</v>
      </c>
      <c r="Z1022" t="s">
        <v>3573</v>
      </c>
    </row>
    <row r="1023" spans="1:26" x14ac:dyDescent="0.3">
      <c r="A1023" t="s">
        <v>4702</v>
      </c>
      <c r="B1023" t="s">
        <v>4703</v>
      </c>
      <c r="C1023" s="1" t="str">
        <f t="shared" si="162"/>
        <v>21:0401</v>
      </c>
      <c r="D1023" s="1" t="str">
        <f t="shared" si="169"/>
        <v>21:0134</v>
      </c>
      <c r="E1023" t="s">
        <v>4704</v>
      </c>
      <c r="F1023" t="s">
        <v>4705</v>
      </c>
      <c r="H1023">
        <v>57.086961600000002</v>
      </c>
      <c r="I1023">
        <v>-109.872018</v>
      </c>
      <c r="J1023" s="1" t="str">
        <f t="shared" si="170"/>
        <v>NGR lake sediment grab sample</v>
      </c>
      <c r="K1023" s="1" t="str">
        <f t="shared" si="171"/>
        <v>&lt;177 micron (NGR)</v>
      </c>
      <c r="L1023">
        <v>53</v>
      </c>
      <c r="M1023" t="s">
        <v>118</v>
      </c>
      <c r="N1023">
        <v>1022</v>
      </c>
      <c r="O1023" t="s">
        <v>286</v>
      </c>
      <c r="P1023" t="s">
        <v>72</v>
      </c>
      <c r="Q1023" t="s">
        <v>33</v>
      </c>
      <c r="R1023" t="s">
        <v>180</v>
      </c>
      <c r="S1023" t="s">
        <v>49</v>
      </c>
      <c r="T1023" t="s">
        <v>36</v>
      </c>
      <c r="U1023" t="s">
        <v>316</v>
      </c>
      <c r="V1023" t="s">
        <v>1601</v>
      </c>
      <c r="W1023" t="s">
        <v>173</v>
      </c>
      <c r="X1023" t="s">
        <v>33</v>
      </c>
      <c r="Y1023" t="s">
        <v>48</v>
      </c>
      <c r="Z1023" t="s">
        <v>1722</v>
      </c>
    </row>
    <row r="1024" spans="1:26" x14ac:dyDescent="0.3">
      <c r="A1024" t="s">
        <v>4706</v>
      </c>
      <c r="B1024" t="s">
        <v>4707</v>
      </c>
      <c r="C1024" s="1" t="str">
        <f t="shared" si="162"/>
        <v>21:0401</v>
      </c>
      <c r="D1024" s="1" t="str">
        <f>HYPERLINK("http://geochem.nrcan.gc.ca/cdogs/content/svy/svy_e.htm", "")</f>
        <v/>
      </c>
      <c r="G1024" s="1" t="str">
        <f>HYPERLINK("http://geochem.nrcan.gc.ca/cdogs/content/cr_/cr_00035_e.htm", "35")</f>
        <v>35</v>
      </c>
      <c r="J1024" t="s">
        <v>197</v>
      </c>
      <c r="K1024" t="s">
        <v>198</v>
      </c>
      <c r="L1024">
        <v>53</v>
      </c>
      <c r="M1024" t="s">
        <v>199</v>
      </c>
      <c r="N1024">
        <v>1023</v>
      </c>
      <c r="O1024" t="s">
        <v>418</v>
      </c>
      <c r="P1024" t="s">
        <v>74</v>
      </c>
      <c r="Q1024" t="s">
        <v>48</v>
      </c>
      <c r="R1024" t="s">
        <v>110</v>
      </c>
      <c r="S1024" t="s">
        <v>48</v>
      </c>
      <c r="T1024" t="s">
        <v>36</v>
      </c>
      <c r="U1024" t="s">
        <v>1089</v>
      </c>
      <c r="V1024" t="s">
        <v>103</v>
      </c>
      <c r="W1024" t="s">
        <v>158</v>
      </c>
      <c r="X1024" t="s">
        <v>49</v>
      </c>
      <c r="Y1024" t="s">
        <v>152</v>
      </c>
      <c r="Z1024" t="s">
        <v>180</v>
      </c>
    </row>
    <row r="1025" spans="1:26" x14ac:dyDescent="0.3">
      <c r="A1025" t="s">
        <v>4708</v>
      </c>
      <c r="B1025" t="s">
        <v>4709</v>
      </c>
      <c r="C1025" s="1" t="str">
        <f t="shared" si="162"/>
        <v>21:0401</v>
      </c>
      <c r="D1025" s="1" t="str">
        <f t="shared" ref="D1025:D1045" si="172">HYPERLINK("http://geochem.nrcan.gc.ca/cdogs/content/svy/svy210134_e.htm", "21:0134")</f>
        <v>21:0134</v>
      </c>
      <c r="E1025" t="s">
        <v>4710</v>
      </c>
      <c r="F1025" t="s">
        <v>4711</v>
      </c>
      <c r="H1025">
        <v>57.118966399999998</v>
      </c>
      <c r="I1025">
        <v>-109.9426205</v>
      </c>
      <c r="J1025" s="1" t="str">
        <f t="shared" ref="J1025:J1045" si="173">HYPERLINK("http://geochem.nrcan.gc.ca/cdogs/content/kwd/kwd020027_e.htm", "NGR lake sediment grab sample")</f>
        <v>NGR lake sediment grab sample</v>
      </c>
      <c r="K1025" s="1" t="str">
        <f t="shared" ref="K1025:K1045" si="174">HYPERLINK("http://geochem.nrcan.gc.ca/cdogs/content/kwd/kwd080006_e.htm", "&lt;177 micron (NGR)")</f>
        <v>&lt;177 micron (NGR)</v>
      </c>
      <c r="L1025">
        <v>53</v>
      </c>
      <c r="M1025" t="s">
        <v>128</v>
      </c>
      <c r="N1025">
        <v>1024</v>
      </c>
      <c r="O1025" t="s">
        <v>522</v>
      </c>
      <c r="P1025" t="s">
        <v>50</v>
      </c>
      <c r="Q1025" t="s">
        <v>49</v>
      </c>
      <c r="R1025" t="s">
        <v>72</v>
      </c>
      <c r="S1025" t="s">
        <v>35</v>
      </c>
      <c r="T1025" t="s">
        <v>36</v>
      </c>
      <c r="U1025" t="s">
        <v>181</v>
      </c>
      <c r="V1025" t="s">
        <v>797</v>
      </c>
      <c r="W1025" t="s">
        <v>39</v>
      </c>
      <c r="X1025" t="s">
        <v>33</v>
      </c>
      <c r="Y1025" t="s">
        <v>48</v>
      </c>
      <c r="Z1025" t="s">
        <v>4712</v>
      </c>
    </row>
    <row r="1026" spans="1:26" x14ac:dyDescent="0.3">
      <c r="A1026" t="s">
        <v>4713</v>
      </c>
      <c r="B1026" t="s">
        <v>4714</v>
      </c>
      <c r="C1026" s="1" t="str">
        <f t="shared" ref="C1026:C1078" si="175">HYPERLINK("http://geochem.nrcan.gc.ca/cdogs/content/bdl/bdl210401_e.htm", "21:0401")</f>
        <v>21:0401</v>
      </c>
      <c r="D1026" s="1" t="str">
        <f t="shared" si="172"/>
        <v>21:0134</v>
      </c>
      <c r="E1026" t="s">
        <v>4715</v>
      </c>
      <c r="F1026" t="s">
        <v>4716</v>
      </c>
      <c r="H1026">
        <v>57.142236500000003</v>
      </c>
      <c r="I1026">
        <v>-109.9186378</v>
      </c>
      <c r="J1026" s="1" t="str">
        <f t="shared" si="173"/>
        <v>NGR lake sediment grab sample</v>
      </c>
      <c r="K1026" s="1" t="str">
        <f t="shared" si="174"/>
        <v>&lt;177 micron (NGR)</v>
      </c>
      <c r="L1026">
        <v>53</v>
      </c>
      <c r="M1026" t="s">
        <v>138</v>
      </c>
      <c r="N1026">
        <v>1025</v>
      </c>
      <c r="O1026" t="s">
        <v>938</v>
      </c>
      <c r="P1026" t="s">
        <v>72</v>
      </c>
      <c r="Q1026" t="s">
        <v>49</v>
      </c>
      <c r="R1026" t="s">
        <v>62</v>
      </c>
      <c r="S1026" t="s">
        <v>73</v>
      </c>
      <c r="T1026" t="s">
        <v>36</v>
      </c>
      <c r="U1026" t="s">
        <v>92</v>
      </c>
      <c r="V1026" t="s">
        <v>951</v>
      </c>
      <c r="W1026" t="s">
        <v>39</v>
      </c>
      <c r="X1026" t="s">
        <v>33</v>
      </c>
      <c r="Y1026" t="s">
        <v>48</v>
      </c>
      <c r="Z1026" t="s">
        <v>420</v>
      </c>
    </row>
    <row r="1027" spans="1:26" x14ac:dyDescent="0.3">
      <c r="A1027" t="s">
        <v>4717</v>
      </c>
      <c r="B1027" t="s">
        <v>4718</v>
      </c>
      <c r="C1027" s="1" t="str">
        <f t="shared" si="175"/>
        <v>21:0401</v>
      </c>
      <c r="D1027" s="1" t="str">
        <f t="shared" si="172"/>
        <v>21:0134</v>
      </c>
      <c r="E1027" t="s">
        <v>4719</v>
      </c>
      <c r="F1027" t="s">
        <v>4720</v>
      </c>
      <c r="H1027">
        <v>57.178083600000001</v>
      </c>
      <c r="I1027">
        <v>-109.9116013</v>
      </c>
      <c r="J1027" s="1" t="str">
        <f t="shared" si="173"/>
        <v>NGR lake sediment grab sample</v>
      </c>
      <c r="K1027" s="1" t="str">
        <f t="shared" si="174"/>
        <v>&lt;177 micron (NGR)</v>
      </c>
      <c r="L1027">
        <v>53</v>
      </c>
      <c r="M1027" t="s">
        <v>170</v>
      </c>
      <c r="N1027">
        <v>1026</v>
      </c>
      <c r="O1027" t="s">
        <v>308</v>
      </c>
      <c r="P1027" t="s">
        <v>48</v>
      </c>
      <c r="Q1027" t="s">
        <v>72</v>
      </c>
      <c r="R1027" t="s">
        <v>180</v>
      </c>
      <c r="S1027" t="s">
        <v>72</v>
      </c>
      <c r="T1027" t="s">
        <v>36</v>
      </c>
      <c r="U1027" t="s">
        <v>345</v>
      </c>
      <c r="V1027" t="s">
        <v>52</v>
      </c>
      <c r="W1027" t="s">
        <v>39</v>
      </c>
      <c r="X1027" t="s">
        <v>33</v>
      </c>
      <c r="Y1027" t="s">
        <v>122</v>
      </c>
      <c r="Z1027" t="s">
        <v>2885</v>
      </c>
    </row>
    <row r="1028" spans="1:26" x14ac:dyDescent="0.3">
      <c r="A1028" t="s">
        <v>4721</v>
      </c>
      <c r="B1028" t="s">
        <v>4722</v>
      </c>
      <c r="C1028" s="1" t="str">
        <f t="shared" si="175"/>
        <v>21:0401</v>
      </c>
      <c r="D1028" s="1" t="str">
        <f t="shared" si="172"/>
        <v>21:0134</v>
      </c>
      <c r="E1028" t="s">
        <v>4723</v>
      </c>
      <c r="F1028" t="s">
        <v>4724</v>
      </c>
      <c r="H1028">
        <v>57.202937300000002</v>
      </c>
      <c r="I1028">
        <v>-109.8885569</v>
      </c>
      <c r="J1028" s="1" t="str">
        <f t="shared" si="173"/>
        <v>NGR lake sediment grab sample</v>
      </c>
      <c r="K1028" s="1" t="str">
        <f t="shared" si="174"/>
        <v>&lt;177 micron (NGR)</v>
      </c>
      <c r="L1028">
        <v>53</v>
      </c>
      <c r="M1028" t="s">
        <v>179</v>
      </c>
      <c r="N1028">
        <v>1027</v>
      </c>
      <c r="O1028" t="s">
        <v>4725</v>
      </c>
      <c r="P1028" t="s">
        <v>48</v>
      </c>
      <c r="Q1028" t="s">
        <v>49</v>
      </c>
      <c r="R1028" t="s">
        <v>62</v>
      </c>
      <c r="S1028" t="s">
        <v>35</v>
      </c>
      <c r="T1028" t="s">
        <v>36</v>
      </c>
      <c r="U1028" t="s">
        <v>63</v>
      </c>
      <c r="V1028" t="s">
        <v>831</v>
      </c>
      <c r="W1028" t="s">
        <v>173</v>
      </c>
      <c r="X1028" t="s">
        <v>72</v>
      </c>
      <c r="Y1028" t="s">
        <v>53</v>
      </c>
      <c r="Z1028" t="s">
        <v>40</v>
      </c>
    </row>
    <row r="1029" spans="1:26" x14ac:dyDescent="0.3">
      <c r="A1029" t="s">
        <v>4726</v>
      </c>
      <c r="B1029" t="s">
        <v>4727</v>
      </c>
      <c r="C1029" s="1" t="str">
        <f t="shared" si="175"/>
        <v>21:0401</v>
      </c>
      <c r="D1029" s="1" t="str">
        <f t="shared" si="172"/>
        <v>21:0134</v>
      </c>
      <c r="E1029" t="s">
        <v>4728</v>
      </c>
      <c r="F1029" t="s">
        <v>4729</v>
      </c>
      <c r="H1029">
        <v>57.1998617</v>
      </c>
      <c r="I1029">
        <v>-109.86809289999999</v>
      </c>
      <c r="J1029" s="1" t="str">
        <f t="shared" si="173"/>
        <v>NGR lake sediment grab sample</v>
      </c>
      <c r="K1029" s="1" t="str">
        <f t="shared" si="174"/>
        <v>&lt;177 micron (NGR)</v>
      </c>
      <c r="L1029">
        <v>53</v>
      </c>
      <c r="M1029" t="s">
        <v>188</v>
      </c>
      <c r="N1029">
        <v>1028</v>
      </c>
      <c r="O1029" t="s">
        <v>859</v>
      </c>
      <c r="P1029" t="s">
        <v>140</v>
      </c>
      <c r="Q1029" t="s">
        <v>73</v>
      </c>
      <c r="R1029" t="s">
        <v>62</v>
      </c>
      <c r="S1029" t="s">
        <v>35</v>
      </c>
      <c r="T1029" t="s">
        <v>36</v>
      </c>
      <c r="U1029" t="s">
        <v>150</v>
      </c>
      <c r="V1029" t="s">
        <v>745</v>
      </c>
      <c r="W1029" t="s">
        <v>39</v>
      </c>
      <c r="X1029" t="s">
        <v>49</v>
      </c>
      <c r="Y1029" t="s">
        <v>53</v>
      </c>
      <c r="Z1029" t="s">
        <v>143</v>
      </c>
    </row>
    <row r="1030" spans="1:26" x14ac:dyDescent="0.3">
      <c r="A1030" t="s">
        <v>4730</v>
      </c>
      <c r="B1030" t="s">
        <v>4731</v>
      </c>
      <c r="C1030" s="1" t="str">
        <f t="shared" si="175"/>
        <v>21:0401</v>
      </c>
      <c r="D1030" s="1" t="str">
        <f t="shared" si="172"/>
        <v>21:0134</v>
      </c>
      <c r="E1030" t="s">
        <v>4732</v>
      </c>
      <c r="F1030" t="s">
        <v>4733</v>
      </c>
      <c r="H1030">
        <v>57.184855499999998</v>
      </c>
      <c r="I1030">
        <v>-109.8353145</v>
      </c>
      <c r="J1030" s="1" t="str">
        <f t="shared" si="173"/>
        <v>NGR lake sediment grab sample</v>
      </c>
      <c r="K1030" s="1" t="str">
        <f t="shared" si="174"/>
        <v>&lt;177 micron (NGR)</v>
      </c>
      <c r="L1030">
        <v>53</v>
      </c>
      <c r="M1030" t="s">
        <v>209</v>
      </c>
      <c r="N1030">
        <v>1029</v>
      </c>
      <c r="O1030" t="s">
        <v>286</v>
      </c>
      <c r="P1030" t="s">
        <v>48</v>
      </c>
      <c r="Q1030" t="s">
        <v>49</v>
      </c>
      <c r="R1030" t="s">
        <v>62</v>
      </c>
      <c r="S1030" t="s">
        <v>49</v>
      </c>
      <c r="T1030" t="s">
        <v>36</v>
      </c>
      <c r="U1030" t="s">
        <v>345</v>
      </c>
      <c r="V1030" t="s">
        <v>287</v>
      </c>
      <c r="W1030" t="s">
        <v>39</v>
      </c>
      <c r="X1030" t="s">
        <v>33</v>
      </c>
      <c r="Y1030" t="s">
        <v>48</v>
      </c>
      <c r="Z1030" t="s">
        <v>4734</v>
      </c>
    </row>
    <row r="1031" spans="1:26" x14ac:dyDescent="0.3">
      <c r="A1031" t="s">
        <v>4735</v>
      </c>
      <c r="B1031" t="s">
        <v>4736</v>
      </c>
      <c r="C1031" s="1" t="str">
        <f t="shared" si="175"/>
        <v>21:0401</v>
      </c>
      <c r="D1031" s="1" t="str">
        <f t="shared" si="172"/>
        <v>21:0134</v>
      </c>
      <c r="E1031" t="s">
        <v>4737</v>
      </c>
      <c r="F1031" t="s">
        <v>4738</v>
      </c>
      <c r="H1031">
        <v>57.210941400000003</v>
      </c>
      <c r="I1031">
        <v>-109.2056145</v>
      </c>
      <c r="J1031" s="1" t="str">
        <f t="shared" si="173"/>
        <v>NGR lake sediment grab sample</v>
      </c>
      <c r="K1031" s="1" t="str">
        <f t="shared" si="174"/>
        <v>&lt;177 micron (NGR)</v>
      </c>
      <c r="L1031">
        <v>54</v>
      </c>
      <c r="M1031" t="s">
        <v>822</v>
      </c>
      <c r="N1031">
        <v>1030</v>
      </c>
      <c r="O1031" t="s">
        <v>254</v>
      </c>
      <c r="P1031" t="s">
        <v>50</v>
      </c>
      <c r="Q1031" t="s">
        <v>49</v>
      </c>
      <c r="R1031" t="s">
        <v>140</v>
      </c>
      <c r="S1031" t="s">
        <v>35</v>
      </c>
      <c r="T1031" t="s">
        <v>36</v>
      </c>
      <c r="U1031" t="s">
        <v>60</v>
      </c>
      <c r="V1031" t="s">
        <v>951</v>
      </c>
      <c r="W1031" t="s">
        <v>39</v>
      </c>
      <c r="X1031" t="s">
        <v>33</v>
      </c>
      <c r="Y1031" t="s">
        <v>48</v>
      </c>
      <c r="Z1031" t="s">
        <v>1697</v>
      </c>
    </row>
    <row r="1032" spans="1:26" x14ac:dyDescent="0.3">
      <c r="A1032" t="s">
        <v>4739</v>
      </c>
      <c r="B1032" t="s">
        <v>4740</v>
      </c>
      <c r="C1032" s="1" t="str">
        <f t="shared" si="175"/>
        <v>21:0401</v>
      </c>
      <c r="D1032" s="1" t="str">
        <f t="shared" si="172"/>
        <v>21:0134</v>
      </c>
      <c r="E1032" t="s">
        <v>4741</v>
      </c>
      <c r="F1032" t="s">
        <v>4742</v>
      </c>
      <c r="H1032">
        <v>57.209071799999997</v>
      </c>
      <c r="I1032">
        <v>-109.7073358</v>
      </c>
      <c r="J1032" s="1" t="str">
        <f t="shared" si="173"/>
        <v>NGR lake sediment grab sample</v>
      </c>
      <c r="K1032" s="1" t="str">
        <f t="shared" si="174"/>
        <v>&lt;177 micron (NGR)</v>
      </c>
      <c r="L1032">
        <v>54</v>
      </c>
      <c r="M1032" t="s">
        <v>46</v>
      </c>
      <c r="N1032">
        <v>1031</v>
      </c>
      <c r="O1032" t="s">
        <v>247</v>
      </c>
      <c r="P1032" t="s">
        <v>49</v>
      </c>
      <c r="Q1032" t="s">
        <v>49</v>
      </c>
      <c r="R1032" t="s">
        <v>49</v>
      </c>
      <c r="S1032" t="s">
        <v>49</v>
      </c>
      <c r="T1032" t="s">
        <v>36</v>
      </c>
      <c r="U1032" t="s">
        <v>418</v>
      </c>
      <c r="V1032" t="s">
        <v>256</v>
      </c>
      <c r="W1032" t="s">
        <v>39</v>
      </c>
      <c r="X1032" t="s">
        <v>73</v>
      </c>
      <c r="Y1032" t="s">
        <v>76</v>
      </c>
      <c r="Z1032" t="s">
        <v>730</v>
      </c>
    </row>
    <row r="1033" spans="1:26" x14ac:dyDescent="0.3">
      <c r="A1033" t="s">
        <v>4743</v>
      </c>
      <c r="B1033" t="s">
        <v>4744</v>
      </c>
      <c r="C1033" s="1" t="str">
        <f t="shared" si="175"/>
        <v>21:0401</v>
      </c>
      <c r="D1033" s="1" t="str">
        <f t="shared" si="172"/>
        <v>21:0134</v>
      </c>
      <c r="E1033" t="s">
        <v>4745</v>
      </c>
      <c r="F1033" t="s">
        <v>4746</v>
      </c>
      <c r="H1033">
        <v>57.195970600000003</v>
      </c>
      <c r="I1033">
        <v>-109.6169155</v>
      </c>
      <c r="J1033" s="1" t="str">
        <f t="shared" si="173"/>
        <v>NGR lake sediment grab sample</v>
      </c>
      <c r="K1033" s="1" t="str">
        <f t="shared" si="174"/>
        <v>&lt;177 micron (NGR)</v>
      </c>
      <c r="L1033">
        <v>54</v>
      </c>
      <c r="M1033" t="s">
        <v>59</v>
      </c>
      <c r="N1033">
        <v>1032</v>
      </c>
      <c r="O1033" t="s">
        <v>830</v>
      </c>
      <c r="P1033" t="s">
        <v>140</v>
      </c>
      <c r="Q1033" t="s">
        <v>33</v>
      </c>
      <c r="R1033" t="s">
        <v>180</v>
      </c>
      <c r="S1033" t="s">
        <v>72</v>
      </c>
      <c r="T1033" t="s">
        <v>36</v>
      </c>
      <c r="U1033" t="s">
        <v>493</v>
      </c>
      <c r="V1033" t="s">
        <v>1621</v>
      </c>
      <c r="W1033" t="s">
        <v>173</v>
      </c>
      <c r="X1033" t="s">
        <v>33</v>
      </c>
      <c r="Y1033" t="s">
        <v>248</v>
      </c>
      <c r="Z1033" t="s">
        <v>1465</v>
      </c>
    </row>
    <row r="1034" spans="1:26" x14ac:dyDescent="0.3">
      <c r="A1034" t="s">
        <v>4747</v>
      </c>
      <c r="B1034" t="s">
        <v>4748</v>
      </c>
      <c r="C1034" s="1" t="str">
        <f t="shared" si="175"/>
        <v>21:0401</v>
      </c>
      <c r="D1034" s="1" t="str">
        <f t="shared" si="172"/>
        <v>21:0134</v>
      </c>
      <c r="E1034" t="s">
        <v>4749</v>
      </c>
      <c r="F1034" t="s">
        <v>4750</v>
      </c>
      <c r="H1034">
        <v>57.156585800000002</v>
      </c>
      <c r="I1034">
        <v>-109.5134012</v>
      </c>
      <c r="J1034" s="1" t="str">
        <f t="shared" si="173"/>
        <v>NGR lake sediment grab sample</v>
      </c>
      <c r="K1034" s="1" t="str">
        <f t="shared" si="174"/>
        <v>&lt;177 micron (NGR)</v>
      </c>
      <c r="L1034">
        <v>54</v>
      </c>
      <c r="M1034" t="s">
        <v>70</v>
      </c>
      <c r="N1034">
        <v>1033</v>
      </c>
      <c r="O1034" t="s">
        <v>171</v>
      </c>
      <c r="P1034" t="s">
        <v>33</v>
      </c>
      <c r="Q1034" t="s">
        <v>33</v>
      </c>
      <c r="R1034" t="s">
        <v>49</v>
      </c>
      <c r="S1034" t="s">
        <v>33</v>
      </c>
      <c r="T1034" t="s">
        <v>36</v>
      </c>
      <c r="U1034" t="s">
        <v>326</v>
      </c>
      <c r="V1034" t="s">
        <v>287</v>
      </c>
      <c r="W1034" t="s">
        <v>39</v>
      </c>
      <c r="X1034" t="s">
        <v>33</v>
      </c>
      <c r="Y1034" t="s">
        <v>76</v>
      </c>
      <c r="Z1034" t="s">
        <v>4052</v>
      </c>
    </row>
    <row r="1035" spans="1:26" x14ac:dyDescent="0.3">
      <c r="A1035" t="s">
        <v>4751</v>
      </c>
      <c r="B1035" t="s">
        <v>4752</v>
      </c>
      <c r="C1035" s="1" t="str">
        <f t="shared" si="175"/>
        <v>21:0401</v>
      </c>
      <c r="D1035" s="1" t="str">
        <f t="shared" si="172"/>
        <v>21:0134</v>
      </c>
      <c r="E1035" t="s">
        <v>4753</v>
      </c>
      <c r="F1035" t="s">
        <v>4754</v>
      </c>
      <c r="H1035">
        <v>57.166038800000003</v>
      </c>
      <c r="I1035">
        <v>-109.43238340000001</v>
      </c>
      <c r="J1035" s="1" t="str">
        <f t="shared" si="173"/>
        <v>NGR lake sediment grab sample</v>
      </c>
      <c r="K1035" s="1" t="str">
        <f t="shared" si="174"/>
        <v>&lt;177 micron (NGR)</v>
      </c>
      <c r="L1035">
        <v>54</v>
      </c>
      <c r="M1035" t="s">
        <v>82</v>
      </c>
      <c r="N1035">
        <v>1034</v>
      </c>
      <c r="O1035" t="s">
        <v>376</v>
      </c>
      <c r="P1035" t="s">
        <v>72</v>
      </c>
      <c r="Q1035" t="s">
        <v>33</v>
      </c>
      <c r="R1035" t="s">
        <v>62</v>
      </c>
      <c r="S1035" t="s">
        <v>73</v>
      </c>
      <c r="T1035" t="s">
        <v>36</v>
      </c>
      <c r="U1035" t="s">
        <v>1227</v>
      </c>
      <c r="V1035" t="s">
        <v>1551</v>
      </c>
      <c r="W1035" t="s">
        <v>173</v>
      </c>
      <c r="X1035" t="s">
        <v>33</v>
      </c>
      <c r="Y1035" t="s">
        <v>53</v>
      </c>
      <c r="Z1035" t="s">
        <v>318</v>
      </c>
    </row>
    <row r="1036" spans="1:26" x14ac:dyDescent="0.3">
      <c r="A1036" t="s">
        <v>4755</v>
      </c>
      <c r="B1036" t="s">
        <v>4756</v>
      </c>
      <c r="C1036" s="1" t="str">
        <f t="shared" si="175"/>
        <v>21:0401</v>
      </c>
      <c r="D1036" s="1" t="str">
        <f t="shared" si="172"/>
        <v>21:0134</v>
      </c>
      <c r="E1036" t="s">
        <v>4757</v>
      </c>
      <c r="F1036" t="s">
        <v>4758</v>
      </c>
      <c r="H1036">
        <v>57.203778800000002</v>
      </c>
      <c r="I1036">
        <v>-109.40711</v>
      </c>
      <c r="J1036" s="1" t="str">
        <f t="shared" si="173"/>
        <v>NGR lake sediment grab sample</v>
      </c>
      <c r="K1036" s="1" t="str">
        <f t="shared" si="174"/>
        <v>&lt;177 micron (NGR)</v>
      </c>
      <c r="L1036">
        <v>54</v>
      </c>
      <c r="M1036" t="s">
        <v>91</v>
      </c>
      <c r="N1036">
        <v>1035</v>
      </c>
      <c r="O1036" t="s">
        <v>383</v>
      </c>
      <c r="P1036" t="s">
        <v>72</v>
      </c>
      <c r="Q1036" t="s">
        <v>33</v>
      </c>
      <c r="R1036" t="s">
        <v>35</v>
      </c>
      <c r="S1036" t="s">
        <v>73</v>
      </c>
      <c r="T1036" t="s">
        <v>36</v>
      </c>
      <c r="U1036" t="s">
        <v>193</v>
      </c>
      <c r="V1036" t="s">
        <v>797</v>
      </c>
      <c r="W1036" t="s">
        <v>39</v>
      </c>
      <c r="X1036" t="s">
        <v>73</v>
      </c>
      <c r="Y1036" t="s">
        <v>76</v>
      </c>
      <c r="Z1036" t="s">
        <v>1951</v>
      </c>
    </row>
    <row r="1037" spans="1:26" x14ac:dyDescent="0.3">
      <c r="A1037" t="s">
        <v>4759</v>
      </c>
      <c r="B1037" t="s">
        <v>4760</v>
      </c>
      <c r="C1037" s="1" t="str">
        <f t="shared" si="175"/>
        <v>21:0401</v>
      </c>
      <c r="D1037" s="1" t="str">
        <f t="shared" si="172"/>
        <v>21:0134</v>
      </c>
      <c r="E1037" t="s">
        <v>4761</v>
      </c>
      <c r="F1037" t="s">
        <v>4762</v>
      </c>
      <c r="H1037">
        <v>57.199050900000003</v>
      </c>
      <c r="I1037">
        <v>-109.29288219999999</v>
      </c>
      <c r="J1037" s="1" t="str">
        <f t="shared" si="173"/>
        <v>NGR lake sediment grab sample</v>
      </c>
      <c r="K1037" s="1" t="str">
        <f t="shared" si="174"/>
        <v>&lt;177 micron (NGR)</v>
      </c>
      <c r="L1037">
        <v>54</v>
      </c>
      <c r="M1037" t="s">
        <v>100</v>
      </c>
      <c r="N1037">
        <v>1036</v>
      </c>
      <c r="O1037" t="s">
        <v>129</v>
      </c>
      <c r="P1037" t="s">
        <v>49</v>
      </c>
      <c r="Q1037" t="s">
        <v>33</v>
      </c>
      <c r="R1037" t="s">
        <v>73</v>
      </c>
      <c r="S1037" t="s">
        <v>49</v>
      </c>
      <c r="T1037" t="s">
        <v>36</v>
      </c>
      <c r="U1037" t="s">
        <v>522</v>
      </c>
      <c r="V1037" t="s">
        <v>1300</v>
      </c>
      <c r="W1037" t="s">
        <v>49</v>
      </c>
      <c r="X1037" t="s">
        <v>33</v>
      </c>
      <c r="Y1037" t="s">
        <v>48</v>
      </c>
      <c r="Z1037" t="s">
        <v>122</v>
      </c>
    </row>
    <row r="1038" spans="1:26" x14ac:dyDescent="0.3">
      <c r="A1038" t="s">
        <v>4763</v>
      </c>
      <c r="B1038" t="s">
        <v>4764</v>
      </c>
      <c r="C1038" s="1" t="str">
        <f t="shared" si="175"/>
        <v>21:0401</v>
      </c>
      <c r="D1038" s="1" t="str">
        <f t="shared" si="172"/>
        <v>21:0134</v>
      </c>
      <c r="E1038" t="s">
        <v>4765</v>
      </c>
      <c r="F1038" t="s">
        <v>4766</v>
      </c>
      <c r="H1038">
        <v>57.204343999999999</v>
      </c>
      <c r="I1038">
        <v>-109.2518774</v>
      </c>
      <c r="J1038" s="1" t="str">
        <f t="shared" si="173"/>
        <v>NGR lake sediment grab sample</v>
      </c>
      <c r="K1038" s="1" t="str">
        <f t="shared" si="174"/>
        <v>&lt;177 micron (NGR)</v>
      </c>
      <c r="L1038">
        <v>54</v>
      </c>
      <c r="M1038" t="s">
        <v>829</v>
      </c>
      <c r="N1038">
        <v>1037</v>
      </c>
      <c r="O1038" t="s">
        <v>768</v>
      </c>
      <c r="P1038" t="s">
        <v>50</v>
      </c>
      <c r="Q1038" t="s">
        <v>33</v>
      </c>
      <c r="R1038" t="s">
        <v>35</v>
      </c>
      <c r="S1038" t="s">
        <v>35</v>
      </c>
      <c r="T1038" t="s">
        <v>36</v>
      </c>
      <c r="U1038" t="s">
        <v>2112</v>
      </c>
      <c r="V1038" t="s">
        <v>72</v>
      </c>
      <c r="W1038" t="s">
        <v>39</v>
      </c>
      <c r="X1038" t="s">
        <v>33</v>
      </c>
      <c r="Y1038" t="s">
        <v>76</v>
      </c>
      <c r="Z1038" t="s">
        <v>1151</v>
      </c>
    </row>
    <row r="1039" spans="1:26" x14ac:dyDescent="0.3">
      <c r="A1039" t="s">
        <v>4767</v>
      </c>
      <c r="B1039" t="s">
        <v>4768</v>
      </c>
      <c r="C1039" s="1" t="str">
        <f t="shared" si="175"/>
        <v>21:0401</v>
      </c>
      <c r="D1039" s="1" t="str">
        <f t="shared" si="172"/>
        <v>21:0134</v>
      </c>
      <c r="E1039" t="s">
        <v>4769</v>
      </c>
      <c r="F1039" t="s">
        <v>4770</v>
      </c>
      <c r="H1039">
        <v>57.2093226</v>
      </c>
      <c r="I1039">
        <v>-109.2359117</v>
      </c>
      <c r="J1039" s="1" t="str">
        <f t="shared" si="173"/>
        <v>NGR lake sediment grab sample</v>
      </c>
      <c r="K1039" s="1" t="str">
        <f t="shared" si="174"/>
        <v>&lt;177 micron (NGR)</v>
      </c>
      <c r="L1039">
        <v>54</v>
      </c>
      <c r="M1039" t="s">
        <v>837</v>
      </c>
      <c r="N1039">
        <v>1038</v>
      </c>
      <c r="O1039" t="s">
        <v>31</v>
      </c>
      <c r="P1039" t="s">
        <v>48</v>
      </c>
      <c r="Q1039" t="s">
        <v>33</v>
      </c>
      <c r="R1039" t="s">
        <v>34</v>
      </c>
      <c r="S1039" t="s">
        <v>34</v>
      </c>
      <c r="T1039" t="s">
        <v>36</v>
      </c>
      <c r="U1039" t="s">
        <v>203</v>
      </c>
      <c r="V1039" t="s">
        <v>1435</v>
      </c>
      <c r="W1039" t="s">
        <v>39</v>
      </c>
      <c r="X1039" t="s">
        <v>33</v>
      </c>
      <c r="Y1039" t="s">
        <v>48</v>
      </c>
      <c r="Z1039" t="s">
        <v>3189</v>
      </c>
    </row>
    <row r="1040" spans="1:26" x14ac:dyDescent="0.3">
      <c r="A1040" t="s">
        <v>4771</v>
      </c>
      <c r="B1040" t="s">
        <v>4772</v>
      </c>
      <c r="C1040" s="1" t="str">
        <f t="shared" si="175"/>
        <v>21:0401</v>
      </c>
      <c r="D1040" s="1" t="str">
        <f t="shared" si="172"/>
        <v>21:0134</v>
      </c>
      <c r="E1040" t="s">
        <v>4769</v>
      </c>
      <c r="F1040" t="s">
        <v>4773</v>
      </c>
      <c r="H1040">
        <v>57.2093226</v>
      </c>
      <c r="I1040">
        <v>-109.2359117</v>
      </c>
      <c r="J1040" s="1" t="str">
        <f t="shared" si="173"/>
        <v>NGR lake sediment grab sample</v>
      </c>
      <c r="K1040" s="1" t="str">
        <f t="shared" si="174"/>
        <v>&lt;177 micron (NGR)</v>
      </c>
      <c r="L1040">
        <v>54</v>
      </c>
      <c r="M1040" t="s">
        <v>841</v>
      </c>
      <c r="N1040">
        <v>1039</v>
      </c>
      <c r="O1040" t="s">
        <v>558</v>
      </c>
      <c r="P1040" t="s">
        <v>50</v>
      </c>
      <c r="Q1040" t="s">
        <v>49</v>
      </c>
      <c r="R1040" t="s">
        <v>158</v>
      </c>
      <c r="S1040" t="s">
        <v>180</v>
      </c>
      <c r="T1040" t="s">
        <v>36</v>
      </c>
      <c r="U1040" t="s">
        <v>211</v>
      </c>
      <c r="V1040" t="s">
        <v>159</v>
      </c>
      <c r="W1040" t="s">
        <v>39</v>
      </c>
      <c r="X1040" t="s">
        <v>33</v>
      </c>
      <c r="Y1040" t="s">
        <v>76</v>
      </c>
      <c r="Z1040" t="s">
        <v>1785</v>
      </c>
    </row>
    <row r="1041" spans="1:26" x14ac:dyDescent="0.3">
      <c r="A1041" t="s">
        <v>4774</v>
      </c>
      <c r="B1041" t="s">
        <v>4775</v>
      </c>
      <c r="C1041" s="1" t="str">
        <f t="shared" si="175"/>
        <v>21:0401</v>
      </c>
      <c r="D1041" s="1" t="str">
        <f t="shared" si="172"/>
        <v>21:0134</v>
      </c>
      <c r="E1041" t="s">
        <v>4737</v>
      </c>
      <c r="F1041" t="s">
        <v>4776</v>
      </c>
      <c r="H1041">
        <v>57.210941400000003</v>
      </c>
      <c r="I1041">
        <v>-109.2056145</v>
      </c>
      <c r="J1041" s="1" t="str">
        <f t="shared" si="173"/>
        <v>NGR lake sediment grab sample</v>
      </c>
      <c r="K1041" s="1" t="str">
        <f t="shared" si="174"/>
        <v>&lt;177 micron (NGR)</v>
      </c>
      <c r="L1041">
        <v>54</v>
      </c>
      <c r="M1041" t="s">
        <v>884</v>
      </c>
      <c r="N1041">
        <v>1040</v>
      </c>
      <c r="O1041" t="s">
        <v>830</v>
      </c>
      <c r="P1041" t="s">
        <v>72</v>
      </c>
      <c r="Q1041" t="s">
        <v>33</v>
      </c>
      <c r="R1041" t="s">
        <v>140</v>
      </c>
      <c r="S1041" t="s">
        <v>72</v>
      </c>
      <c r="T1041" t="s">
        <v>36</v>
      </c>
      <c r="U1041" t="s">
        <v>486</v>
      </c>
      <c r="V1041" t="s">
        <v>951</v>
      </c>
      <c r="W1041" t="s">
        <v>39</v>
      </c>
      <c r="X1041" t="s">
        <v>33</v>
      </c>
      <c r="Y1041" t="s">
        <v>76</v>
      </c>
      <c r="Z1041" t="s">
        <v>1697</v>
      </c>
    </row>
    <row r="1042" spans="1:26" x14ac:dyDescent="0.3">
      <c r="A1042" t="s">
        <v>4777</v>
      </c>
      <c r="B1042" t="s">
        <v>4778</v>
      </c>
      <c r="C1042" s="1" t="str">
        <f t="shared" si="175"/>
        <v>21:0401</v>
      </c>
      <c r="D1042" s="1" t="str">
        <f t="shared" si="172"/>
        <v>21:0134</v>
      </c>
      <c r="E1042" t="s">
        <v>4779</v>
      </c>
      <c r="F1042" t="s">
        <v>4780</v>
      </c>
      <c r="H1042">
        <v>57.149573099999998</v>
      </c>
      <c r="I1042">
        <v>-109.1998756</v>
      </c>
      <c r="J1042" s="1" t="str">
        <f t="shared" si="173"/>
        <v>NGR lake sediment grab sample</v>
      </c>
      <c r="K1042" s="1" t="str">
        <f t="shared" si="174"/>
        <v>&lt;177 micron (NGR)</v>
      </c>
      <c r="L1042">
        <v>54</v>
      </c>
      <c r="M1042" t="s">
        <v>109</v>
      </c>
      <c r="N1042">
        <v>1041</v>
      </c>
      <c r="O1042" t="s">
        <v>171</v>
      </c>
      <c r="P1042" t="s">
        <v>49</v>
      </c>
      <c r="Q1042" t="s">
        <v>33</v>
      </c>
      <c r="R1042" t="s">
        <v>158</v>
      </c>
      <c r="S1042" t="s">
        <v>35</v>
      </c>
      <c r="T1042" t="s">
        <v>36</v>
      </c>
      <c r="U1042" t="s">
        <v>587</v>
      </c>
      <c r="V1042" t="s">
        <v>4547</v>
      </c>
      <c r="W1042" t="s">
        <v>173</v>
      </c>
      <c r="X1042" t="s">
        <v>33</v>
      </c>
      <c r="Y1042" t="s">
        <v>122</v>
      </c>
      <c r="Z1042" t="s">
        <v>2080</v>
      </c>
    </row>
    <row r="1043" spans="1:26" x14ac:dyDescent="0.3">
      <c r="A1043" t="s">
        <v>4781</v>
      </c>
      <c r="B1043" t="s">
        <v>4782</v>
      </c>
      <c r="C1043" s="1" t="str">
        <f t="shared" si="175"/>
        <v>21:0401</v>
      </c>
      <c r="D1043" s="1" t="str">
        <f t="shared" si="172"/>
        <v>21:0134</v>
      </c>
      <c r="E1043" t="s">
        <v>4783</v>
      </c>
      <c r="F1043" t="s">
        <v>4784</v>
      </c>
      <c r="H1043">
        <v>57.134478700000003</v>
      </c>
      <c r="I1043">
        <v>-109.2397393</v>
      </c>
      <c r="J1043" s="1" t="str">
        <f t="shared" si="173"/>
        <v>NGR lake sediment grab sample</v>
      </c>
      <c r="K1043" s="1" t="str">
        <f t="shared" si="174"/>
        <v>&lt;177 micron (NGR)</v>
      </c>
      <c r="L1043">
        <v>54</v>
      </c>
      <c r="M1043" t="s">
        <v>118</v>
      </c>
      <c r="N1043">
        <v>1042</v>
      </c>
      <c r="O1043" t="s">
        <v>929</v>
      </c>
      <c r="P1043" t="s">
        <v>140</v>
      </c>
      <c r="Q1043" t="s">
        <v>33</v>
      </c>
      <c r="R1043" t="s">
        <v>180</v>
      </c>
      <c r="S1043" t="s">
        <v>72</v>
      </c>
      <c r="T1043" t="s">
        <v>36</v>
      </c>
      <c r="U1043" t="s">
        <v>1120</v>
      </c>
      <c r="V1043" t="s">
        <v>180</v>
      </c>
      <c r="W1043" t="s">
        <v>73</v>
      </c>
      <c r="X1043" t="s">
        <v>33</v>
      </c>
      <c r="Y1043" t="s">
        <v>280</v>
      </c>
      <c r="Z1043" t="s">
        <v>1250</v>
      </c>
    </row>
    <row r="1044" spans="1:26" x14ac:dyDescent="0.3">
      <c r="A1044" t="s">
        <v>4785</v>
      </c>
      <c r="B1044" t="s">
        <v>4786</v>
      </c>
      <c r="C1044" s="1" t="str">
        <f t="shared" si="175"/>
        <v>21:0401</v>
      </c>
      <c r="D1044" s="1" t="str">
        <f t="shared" si="172"/>
        <v>21:0134</v>
      </c>
      <c r="E1044" t="s">
        <v>4787</v>
      </c>
      <c r="F1044" t="s">
        <v>4788</v>
      </c>
      <c r="H1044">
        <v>57.084189600000002</v>
      </c>
      <c r="I1044">
        <v>-109.2962332</v>
      </c>
      <c r="J1044" s="1" t="str">
        <f t="shared" si="173"/>
        <v>NGR lake sediment grab sample</v>
      </c>
      <c r="K1044" s="1" t="str">
        <f t="shared" si="174"/>
        <v>&lt;177 micron (NGR)</v>
      </c>
      <c r="L1044">
        <v>54</v>
      </c>
      <c r="M1044" t="s">
        <v>128</v>
      </c>
      <c r="N1044">
        <v>1043</v>
      </c>
      <c r="O1044" t="s">
        <v>445</v>
      </c>
      <c r="P1044" t="s">
        <v>72</v>
      </c>
      <c r="Q1044" t="s">
        <v>33</v>
      </c>
      <c r="R1044" t="s">
        <v>73</v>
      </c>
      <c r="S1044" t="s">
        <v>33</v>
      </c>
      <c r="T1044" t="s">
        <v>36</v>
      </c>
      <c r="U1044" t="s">
        <v>1848</v>
      </c>
      <c r="V1044" t="s">
        <v>50</v>
      </c>
      <c r="W1044" t="s">
        <v>173</v>
      </c>
      <c r="X1044" t="s">
        <v>33</v>
      </c>
      <c r="Y1044" t="s">
        <v>76</v>
      </c>
      <c r="Z1044" t="s">
        <v>3383</v>
      </c>
    </row>
    <row r="1045" spans="1:26" x14ac:dyDescent="0.3">
      <c r="A1045" t="s">
        <v>4789</v>
      </c>
      <c r="B1045" t="s">
        <v>4790</v>
      </c>
      <c r="C1045" s="1" t="str">
        <f t="shared" si="175"/>
        <v>21:0401</v>
      </c>
      <c r="D1045" s="1" t="str">
        <f t="shared" si="172"/>
        <v>21:0134</v>
      </c>
      <c r="E1045" t="s">
        <v>4791</v>
      </c>
      <c r="F1045" t="s">
        <v>4792</v>
      </c>
      <c r="H1045">
        <v>57.064801899999999</v>
      </c>
      <c r="I1045">
        <v>-109.38583920000001</v>
      </c>
      <c r="J1045" s="1" t="str">
        <f t="shared" si="173"/>
        <v>NGR lake sediment grab sample</v>
      </c>
      <c r="K1045" s="1" t="str">
        <f t="shared" si="174"/>
        <v>&lt;177 micron (NGR)</v>
      </c>
      <c r="L1045">
        <v>54</v>
      </c>
      <c r="M1045" t="s">
        <v>138</v>
      </c>
      <c r="N1045">
        <v>1044</v>
      </c>
      <c r="O1045" t="s">
        <v>929</v>
      </c>
      <c r="P1045" t="s">
        <v>72</v>
      </c>
      <c r="Q1045" t="s">
        <v>49</v>
      </c>
      <c r="R1045" t="s">
        <v>140</v>
      </c>
      <c r="S1045" t="s">
        <v>72</v>
      </c>
      <c r="T1045" t="s">
        <v>36</v>
      </c>
      <c r="U1045" t="s">
        <v>613</v>
      </c>
      <c r="V1045" t="s">
        <v>227</v>
      </c>
      <c r="W1045" t="s">
        <v>173</v>
      </c>
      <c r="X1045" t="s">
        <v>33</v>
      </c>
      <c r="Y1045" t="s">
        <v>48</v>
      </c>
      <c r="Z1045" t="s">
        <v>1359</v>
      </c>
    </row>
    <row r="1046" spans="1:26" x14ac:dyDescent="0.3">
      <c r="A1046" t="s">
        <v>4793</v>
      </c>
      <c r="B1046" t="s">
        <v>4794</v>
      </c>
      <c r="C1046" s="1" t="str">
        <f t="shared" si="175"/>
        <v>21:0401</v>
      </c>
      <c r="D1046" s="1" t="str">
        <f>HYPERLINK("http://geochem.nrcan.gc.ca/cdogs/content/svy/svy_e.htm", "")</f>
        <v/>
      </c>
      <c r="G1046" s="1" t="str">
        <f>HYPERLINK("http://geochem.nrcan.gc.ca/cdogs/content/cr_/cr_00035_e.htm", "35")</f>
        <v>35</v>
      </c>
      <c r="J1046" t="s">
        <v>197</v>
      </c>
      <c r="K1046" t="s">
        <v>198</v>
      </c>
      <c r="L1046">
        <v>54</v>
      </c>
      <c r="M1046" t="s">
        <v>199</v>
      </c>
      <c r="N1046">
        <v>1045</v>
      </c>
      <c r="O1046" t="s">
        <v>308</v>
      </c>
      <c r="P1046" t="s">
        <v>830</v>
      </c>
      <c r="Q1046" t="s">
        <v>48</v>
      </c>
      <c r="R1046" t="s">
        <v>1494</v>
      </c>
      <c r="S1046" t="s">
        <v>180</v>
      </c>
      <c r="T1046" t="s">
        <v>36</v>
      </c>
      <c r="U1046" t="s">
        <v>316</v>
      </c>
      <c r="V1046" t="s">
        <v>625</v>
      </c>
      <c r="W1046" t="s">
        <v>192</v>
      </c>
      <c r="X1046" t="s">
        <v>33</v>
      </c>
      <c r="Y1046" t="s">
        <v>302</v>
      </c>
      <c r="Z1046" t="s">
        <v>2139</v>
      </c>
    </row>
    <row r="1047" spans="1:26" x14ac:dyDescent="0.3">
      <c r="A1047" t="s">
        <v>4795</v>
      </c>
      <c r="B1047" t="s">
        <v>4796</v>
      </c>
      <c r="C1047" s="1" t="str">
        <f t="shared" si="175"/>
        <v>21:0401</v>
      </c>
      <c r="D1047" s="1" t="str">
        <f>HYPERLINK("http://geochem.nrcan.gc.ca/cdogs/content/svy/svy210134_e.htm", "21:0134")</f>
        <v>21:0134</v>
      </c>
      <c r="E1047" t="s">
        <v>4797</v>
      </c>
      <c r="F1047" t="s">
        <v>4798</v>
      </c>
      <c r="H1047">
        <v>57.040529599999999</v>
      </c>
      <c r="I1047">
        <v>-109.4691388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54</v>
      </c>
      <c r="M1047" t="s">
        <v>170</v>
      </c>
      <c r="N1047">
        <v>1046</v>
      </c>
      <c r="O1047" t="s">
        <v>247</v>
      </c>
      <c r="P1047" t="s">
        <v>49</v>
      </c>
      <c r="Q1047" t="s">
        <v>33</v>
      </c>
      <c r="R1047" t="s">
        <v>72</v>
      </c>
      <c r="S1047" t="s">
        <v>49</v>
      </c>
      <c r="T1047" t="s">
        <v>36</v>
      </c>
      <c r="U1047" t="s">
        <v>455</v>
      </c>
      <c r="V1047" t="s">
        <v>38</v>
      </c>
      <c r="W1047" t="s">
        <v>39</v>
      </c>
      <c r="X1047" t="s">
        <v>49</v>
      </c>
      <c r="Y1047" t="s">
        <v>48</v>
      </c>
      <c r="Z1047" t="s">
        <v>4799</v>
      </c>
    </row>
    <row r="1048" spans="1:26" x14ac:dyDescent="0.3">
      <c r="A1048" t="s">
        <v>4800</v>
      </c>
      <c r="B1048" t="s">
        <v>4801</v>
      </c>
      <c r="C1048" s="1" t="str">
        <f t="shared" si="175"/>
        <v>21:0401</v>
      </c>
      <c r="D1048" s="1" t="str">
        <f>HYPERLINK("http://geochem.nrcan.gc.ca/cdogs/content/svy/svy210134_e.htm", "21:0134")</f>
        <v>21:0134</v>
      </c>
      <c r="E1048" t="s">
        <v>4802</v>
      </c>
      <c r="F1048" t="s">
        <v>4803</v>
      </c>
      <c r="H1048">
        <v>57.030531699999997</v>
      </c>
      <c r="I1048">
        <v>-109.5117654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179</v>
      </c>
      <c r="N1048">
        <v>1047</v>
      </c>
      <c r="O1048" t="s">
        <v>681</v>
      </c>
      <c r="P1048" t="s">
        <v>192</v>
      </c>
      <c r="Q1048" t="s">
        <v>49</v>
      </c>
      <c r="R1048" t="s">
        <v>140</v>
      </c>
      <c r="S1048" t="s">
        <v>72</v>
      </c>
      <c r="T1048" t="s">
        <v>36</v>
      </c>
      <c r="U1048" t="s">
        <v>3226</v>
      </c>
      <c r="V1048" t="s">
        <v>85</v>
      </c>
      <c r="W1048" t="s">
        <v>39</v>
      </c>
      <c r="X1048" t="s">
        <v>49</v>
      </c>
      <c r="Y1048" t="s">
        <v>248</v>
      </c>
      <c r="Z1048" t="s">
        <v>1465</v>
      </c>
    </row>
    <row r="1049" spans="1:26" x14ac:dyDescent="0.3">
      <c r="A1049" t="s">
        <v>4804</v>
      </c>
      <c r="B1049" t="s">
        <v>4805</v>
      </c>
      <c r="C1049" s="1" t="str">
        <f t="shared" si="175"/>
        <v>21:0401</v>
      </c>
      <c r="D1049" s="1" t="str">
        <f>HYPERLINK("http://geochem.nrcan.gc.ca/cdogs/content/svy/svy210134_e.htm", "21:0134")</f>
        <v>21:0134</v>
      </c>
      <c r="E1049" t="s">
        <v>4806</v>
      </c>
      <c r="F1049" t="s">
        <v>4807</v>
      </c>
      <c r="H1049">
        <v>57.022245099999999</v>
      </c>
      <c r="I1049">
        <v>-109.5328207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188</v>
      </c>
      <c r="N1049">
        <v>1048</v>
      </c>
      <c r="O1049" t="s">
        <v>110</v>
      </c>
      <c r="P1049" t="s">
        <v>140</v>
      </c>
      <c r="Q1049" t="s">
        <v>33</v>
      </c>
      <c r="R1049" t="s">
        <v>50</v>
      </c>
      <c r="S1049" t="s">
        <v>33</v>
      </c>
      <c r="T1049" t="s">
        <v>36</v>
      </c>
      <c r="U1049" t="s">
        <v>345</v>
      </c>
      <c r="V1049" t="s">
        <v>1407</v>
      </c>
      <c r="W1049" t="s">
        <v>49</v>
      </c>
      <c r="X1049" t="s">
        <v>33</v>
      </c>
      <c r="Y1049" t="s">
        <v>248</v>
      </c>
      <c r="Z1049" t="s">
        <v>2232</v>
      </c>
    </row>
    <row r="1050" spans="1:26" x14ac:dyDescent="0.3">
      <c r="A1050" t="s">
        <v>4808</v>
      </c>
      <c r="B1050" t="s">
        <v>4809</v>
      </c>
      <c r="C1050" s="1" t="str">
        <f t="shared" si="175"/>
        <v>21:0401</v>
      </c>
      <c r="D1050" s="1" t="str">
        <f>HYPERLINK("http://geochem.nrcan.gc.ca/cdogs/content/svy/svy210134_e.htm", "21:0134")</f>
        <v>21:0134</v>
      </c>
      <c r="E1050" t="s">
        <v>4810</v>
      </c>
      <c r="F1050" t="s">
        <v>4811</v>
      </c>
      <c r="H1050">
        <v>57.015848900000002</v>
      </c>
      <c r="I1050">
        <v>-109.5685513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209</v>
      </c>
      <c r="N1050">
        <v>1049</v>
      </c>
      <c r="O1050" t="s">
        <v>445</v>
      </c>
      <c r="P1050" t="s">
        <v>140</v>
      </c>
      <c r="Q1050" t="s">
        <v>49</v>
      </c>
      <c r="R1050" t="s">
        <v>62</v>
      </c>
      <c r="S1050" t="s">
        <v>49</v>
      </c>
      <c r="T1050" t="s">
        <v>36</v>
      </c>
      <c r="U1050" t="s">
        <v>418</v>
      </c>
      <c r="V1050" t="s">
        <v>517</v>
      </c>
      <c r="W1050" t="s">
        <v>39</v>
      </c>
      <c r="X1050" t="s">
        <v>72</v>
      </c>
      <c r="Y1050" t="s">
        <v>53</v>
      </c>
      <c r="Z1050" t="s">
        <v>1054</v>
      </c>
    </row>
    <row r="1051" spans="1:26" x14ac:dyDescent="0.3">
      <c r="A1051" t="s">
        <v>4812</v>
      </c>
      <c r="B1051" t="s">
        <v>4813</v>
      </c>
      <c r="C1051" s="1" t="str">
        <f t="shared" si="175"/>
        <v>21:0401</v>
      </c>
      <c r="D1051" s="1" t="str">
        <f>HYPERLINK("http://geochem.nrcan.gc.ca/cdogs/content/svy/svy210134_e.htm", "21:0134")</f>
        <v>21:0134</v>
      </c>
      <c r="E1051" t="s">
        <v>4814</v>
      </c>
      <c r="F1051" t="s">
        <v>4815</v>
      </c>
      <c r="H1051">
        <v>57.089658999999997</v>
      </c>
      <c r="I1051">
        <v>-109.24466990000001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55</v>
      </c>
      <c r="M1051" t="s">
        <v>30</v>
      </c>
      <c r="N1051">
        <v>1050</v>
      </c>
      <c r="O1051" t="s">
        <v>559</v>
      </c>
      <c r="P1051" t="s">
        <v>72</v>
      </c>
      <c r="Q1051" t="s">
        <v>49</v>
      </c>
      <c r="R1051" t="s">
        <v>50</v>
      </c>
      <c r="S1051" t="s">
        <v>73</v>
      </c>
      <c r="T1051" t="s">
        <v>36</v>
      </c>
      <c r="U1051" t="s">
        <v>102</v>
      </c>
      <c r="V1051" t="s">
        <v>310</v>
      </c>
      <c r="W1051" t="s">
        <v>73</v>
      </c>
      <c r="X1051" t="s">
        <v>33</v>
      </c>
      <c r="Y1051" t="s">
        <v>122</v>
      </c>
      <c r="Z1051" t="s">
        <v>1115</v>
      </c>
    </row>
    <row r="1052" spans="1:26" x14ac:dyDescent="0.3">
      <c r="A1052" t="s">
        <v>4816</v>
      </c>
      <c r="B1052" t="s">
        <v>4817</v>
      </c>
      <c r="C1052" s="1" t="str">
        <f t="shared" si="175"/>
        <v>21:0401</v>
      </c>
      <c r="D1052" s="1" t="str">
        <f>HYPERLINK("http://geochem.nrcan.gc.ca/cdogs/content/svy/svy_e.htm", "")</f>
        <v/>
      </c>
      <c r="G1052" s="1" t="str">
        <f>HYPERLINK("http://geochem.nrcan.gc.ca/cdogs/content/cr_/cr_00022_e.htm", "22")</f>
        <v>22</v>
      </c>
      <c r="J1052" t="s">
        <v>197</v>
      </c>
      <c r="K1052" t="s">
        <v>198</v>
      </c>
      <c r="L1052">
        <v>55</v>
      </c>
      <c r="M1052" t="s">
        <v>199</v>
      </c>
      <c r="N1052">
        <v>1051</v>
      </c>
      <c r="O1052" t="s">
        <v>509</v>
      </c>
      <c r="P1052" t="s">
        <v>32</v>
      </c>
      <c r="Q1052" t="s">
        <v>32</v>
      </c>
      <c r="R1052" t="s">
        <v>140</v>
      </c>
      <c r="S1052" t="s">
        <v>72</v>
      </c>
      <c r="T1052" t="s">
        <v>36</v>
      </c>
      <c r="U1052" t="s">
        <v>111</v>
      </c>
      <c r="V1052" t="s">
        <v>288</v>
      </c>
      <c r="W1052" t="s">
        <v>48</v>
      </c>
      <c r="X1052" t="s">
        <v>50</v>
      </c>
      <c r="Y1052" t="s">
        <v>280</v>
      </c>
      <c r="Z1052" t="s">
        <v>2698</v>
      </c>
    </row>
    <row r="1053" spans="1:26" x14ac:dyDescent="0.3">
      <c r="A1053" t="s">
        <v>4818</v>
      </c>
      <c r="B1053" t="s">
        <v>4819</v>
      </c>
      <c r="C1053" s="1" t="str">
        <f t="shared" si="175"/>
        <v>21:0401</v>
      </c>
      <c r="D1053" s="1" t="str">
        <f t="shared" ref="D1053:D1077" si="176">HYPERLINK("http://geochem.nrcan.gc.ca/cdogs/content/svy/svy210134_e.htm", "21:0134")</f>
        <v>21:0134</v>
      </c>
      <c r="E1053" t="s">
        <v>4820</v>
      </c>
      <c r="F1053" t="s">
        <v>4821</v>
      </c>
      <c r="H1053">
        <v>57.006588399999998</v>
      </c>
      <c r="I1053">
        <v>-109.6199209</v>
      </c>
      <c r="J1053" s="1" t="str">
        <f t="shared" ref="J1053:J1077" si="177">HYPERLINK("http://geochem.nrcan.gc.ca/cdogs/content/kwd/kwd020027_e.htm", "NGR lake sediment grab sample")</f>
        <v>NGR lake sediment grab sample</v>
      </c>
      <c r="K1053" s="1" t="str">
        <f t="shared" ref="K1053:K1077" si="178">HYPERLINK("http://geochem.nrcan.gc.ca/cdogs/content/kwd/kwd080006_e.htm", "&lt;177 micron (NGR)")</f>
        <v>&lt;177 micron (NGR)</v>
      </c>
      <c r="L1053">
        <v>55</v>
      </c>
      <c r="M1053" t="s">
        <v>46</v>
      </c>
      <c r="N1053">
        <v>1052</v>
      </c>
      <c r="O1053" t="s">
        <v>929</v>
      </c>
      <c r="P1053" t="s">
        <v>72</v>
      </c>
      <c r="Q1053" t="s">
        <v>49</v>
      </c>
      <c r="R1053" t="s">
        <v>72</v>
      </c>
      <c r="S1053" t="s">
        <v>33</v>
      </c>
      <c r="T1053" t="s">
        <v>36</v>
      </c>
      <c r="U1053" t="s">
        <v>261</v>
      </c>
      <c r="V1053" t="s">
        <v>745</v>
      </c>
      <c r="W1053" t="s">
        <v>173</v>
      </c>
      <c r="X1053" t="s">
        <v>73</v>
      </c>
      <c r="Y1053" t="s">
        <v>280</v>
      </c>
      <c r="Z1053" t="s">
        <v>1359</v>
      </c>
    </row>
    <row r="1054" spans="1:26" x14ac:dyDescent="0.3">
      <c r="A1054" t="s">
        <v>4822</v>
      </c>
      <c r="B1054" t="s">
        <v>4823</v>
      </c>
      <c r="C1054" s="1" t="str">
        <f t="shared" si="175"/>
        <v>21:0401</v>
      </c>
      <c r="D1054" s="1" t="str">
        <f t="shared" si="176"/>
        <v>21:0134</v>
      </c>
      <c r="E1054" t="s">
        <v>4824</v>
      </c>
      <c r="F1054" t="s">
        <v>4825</v>
      </c>
      <c r="H1054">
        <v>57.020603199999996</v>
      </c>
      <c r="I1054">
        <v>-109.68404</v>
      </c>
      <c r="J1054" s="1" t="str">
        <f t="shared" si="177"/>
        <v>NGR lake sediment grab sample</v>
      </c>
      <c r="K1054" s="1" t="str">
        <f t="shared" si="178"/>
        <v>&lt;177 micron (NGR)</v>
      </c>
      <c r="L1054">
        <v>55</v>
      </c>
      <c r="M1054" t="s">
        <v>59</v>
      </c>
      <c r="N1054">
        <v>1053</v>
      </c>
      <c r="O1054" t="s">
        <v>266</v>
      </c>
      <c r="P1054" t="s">
        <v>50</v>
      </c>
      <c r="Q1054" t="s">
        <v>33</v>
      </c>
      <c r="R1054" t="s">
        <v>50</v>
      </c>
      <c r="S1054" t="s">
        <v>72</v>
      </c>
      <c r="T1054" t="s">
        <v>36</v>
      </c>
      <c r="U1054" t="s">
        <v>480</v>
      </c>
      <c r="V1054" t="s">
        <v>52</v>
      </c>
      <c r="W1054" t="s">
        <v>39</v>
      </c>
      <c r="X1054" t="s">
        <v>73</v>
      </c>
      <c r="Y1054" t="s">
        <v>53</v>
      </c>
      <c r="Z1054" t="s">
        <v>1255</v>
      </c>
    </row>
    <row r="1055" spans="1:26" x14ac:dyDescent="0.3">
      <c r="A1055" t="s">
        <v>4826</v>
      </c>
      <c r="B1055" t="s">
        <v>4827</v>
      </c>
      <c r="C1055" s="1" t="str">
        <f t="shared" si="175"/>
        <v>21:0401</v>
      </c>
      <c r="D1055" s="1" t="str">
        <f t="shared" si="176"/>
        <v>21:0134</v>
      </c>
      <c r="E1055" t="s">
        <v>4828</v>
      </c>
      <c r="F1055" t="s">
        <v>4829</v>
      </c>
      <c r="H1055">
        <v>57.023255599999999</v>
      </c>
      <c r="I1055">
        <v>-109.7526249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55</v>
      </c>
      <c r="M1055" t="s">
        <v>70</v>
      </c>
      <c r="N1055">
        <v>1054</v>
      </c>
      <c r="O1055" t="s">
        <v>201</v>
      </c>
      <c r="P1055" t="s">
        <v>140</v>
      </c>
      <c r="Q1055" t="s">
        <v>49</v>
      </c>
      <c r="R1055" t="s">
        <v>35</v>
      </c>
      <c r="S1055" t="s">
        <v>33</v>
      </c>
      <c r="T1055" t="s">
        <v>36</v>
      </c>
      <c r="U1055" t="s">
        <v>711</v>
      </c>
      <c r="V1055" t="s">
        <v>722</v>
      </c>
      <c r="W1055" t="s">
        <v>39</v>
      </c>
      <c r="X1055" t="s">
        <v>33</v>
      </c>
      <c r="Y1055" t="s">
        <v>48</v>
      </c>
      <c r="Z1055" t="s">
        <v>1664</v>
      </c>
    </row>
    <row r="1056" spans="1:26" x14ac:dyDescent="0.3">
      <c r="A1056" t="s">
        <v>4830</v>
      </c>
      <c r="B1056" t="s">
        <v>4831</v>
      </c>
      <c r="C1056" s="1" t="str">
        <f t="shared" si="175"/>
        <v>21:0401</v>
      </c>
      <c r="D1056" s="1" t="str">
        <f t="shared" si="176"/>
        <v>21:0134</v>
      </c>
      <c r="E1056" t="s">
        <v>4832</v>
      </c>
      <c r="F1056" t="s">
        <v>4833</v>
      </c>
      <c r="H1056">
        <v>57.028488000000003</v>
      </c>
      <c r="I1056">
        <v>-109.38812299999999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55</v>
      </c>
      <c r="M1056" t="s">
        <v>82</v>
      </c>
      <c r="N1056">
        <v>1055</v>
      </c>
      <c r="O1056" t="s">
        <v>663</v>
      </c>
      <c r="P1056" t="s">
        <v>72</v>
      </c>
      <c r="Q1056" t="s">
        <v>49</v>
      </c>
      <c r="R1056" t="s">
        <v>180</v>
      </c>
      <c r="S1056" t="s">
        <v>73</v>
      </c>
      <c r="T1056" t="s">
        <v>36</v>
      </c>
      <c r="U1056" t="s">
        <v>865</v>
      </c>
      <c r="V1056" t="s">
        <v>468</v>
      </c>
      <c r="W1056" t="s">
        <v>39</v>
      </c>
      <c r="X1056" t="s">
        <v>49</v>
      </c>
      <c r="Y1056" t="s">
        <v>122</v>
      </c>
      <c r="Z1056" t="s">
        <v>311</v>
      </c>
    </row>
    <row r="1057" spans="1:26" x14ac:dyDescent="0.3">
      <c r="A1057" t="s">
        <v>4834</v>
      </c>
      <c r="B1057" t="s">
        <v>4835</v>
      </c>
      <c r="C1057" s="1" t="str">
        <f t="shared" si="175"/>
        <v>21:0401</v>
      </c>
      <c r="D1057" s="1" t="str">
        <f t="shared" si="176"/>
        <v>21:0134</v>
      </c>
      <c r="E1057" t="s">
        <v>4836</v>
      </c>
      <c r="F1057" t="s">
        <v>4837</v>
      </c>
      <c r="H1057">
        <v>57.075998400000003</v>
      </c>
      <c r="I1057">
        <v>-109.2624572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55</v>
      </c>
      <c r="M1057" t="s">
        <v>148</v>
      </c>
      <c r="N1057">
        <v>1056</v>
      </c>
      <c r="O1057" t="s">
        <v>53</v>
      </c>
      <c r="P1057" t="s">
        <v>49</v>
      </c>
      <c r="Q1057" t="s">
        <v>49</v>
      </c>
      <c r="R1057" t="s">
        <v>35</v>
      </c>
      <c r="S1057" t="s">
        <v>49</v>
      </c>
      <c r="T1057" t="s">
        <v>36</v>
      </c>
      <c r="U1057" t="s">
        <v>119</v>
      </c>
      <c r="V1057" t="s">
        <v>227</v>
      </c>
      <c r="W1057" t="s">
        <v>49</v>
      </c>
      <c r="X1057" t="s">
        <v>33</v>
      </c>
      <c r="Y1057" t="s">
        <v>48</v>
      </c>
      <c r="Z1057" t="s">
        <v>4838</v>
      </c>
    </row>
    <row r="1058" spans="1:26" x14ac:dyDescent="0.3">
      <c r="A1058" t="s">
        <v>4839</v>
      </c>
      <c r="B1058" t="s">
        <v>4840</v>
      </c>
      <c r="C1058" s="1" t="str">
        <f t="shared" si="175"/>
        <v>21:0401</v>
      </c>
      <c r="D1058" s="1" t="str">
        <f t="shared" si="176"/>
        <v>21:0134</v>
      </c>
      <c r="E1058" t="s">
        <v>4814</v>
      </c>
      <c r="F1058" t="s">
        <v>4841</v>
      </c>
      <c r="H1058">
        <v>57.089658999999997</v>
      </c>
      <c r="I1058">
        <v>-109.24466990000001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55</v>
      </c>
      <c r="M1058" t="s">
        <v>157</v>
      </c>
      <c r="N1058">
        <v>1057</v>
      </c>
      <c r="O1058" t="s">
        <v>559</v>
      </c>
      <c r="P1058" t="s">
        <v>49</v>
      </c>
      <c r="Q1058" t="s">
        <v>49</v>
      </c>
      <c r="R1058" t="s">
        <v>50</v>
      </c>
      <c r="S1058" t="s">
        <v>49</v>
      </c>
      <c r="T1058" t="s">
        <v>36</v>
      </c>
      <c r="U1058" t="s">
        <v>1347</v>
      </c>
      <c r="V1058" t="s">
        <v>1260</v>
      </c>
      <c r="W1058" t="s">
        <v>49</v>
      </c>
      <c r="X1058" t="s">
        <v>33</v>
      </c>
      <c r="Y1058" t="s">
        <v>48</v>
      </c>
      <c r="Z1058" t="s">
        <v>1788</v>
      </c>
    </row>
    <row r="1059" spans="1:26" x14ac:dyDescent="0.3">
      <c r="A1059" t="s">
        <v>4842</v>
      </c>
      <c r="B1059" t="s">
        <v>4843</v>
      </c>
      <c r="C1059" s="1" t="str">
        <f t="shared" si="175"/>
        <v>21:0401</v>
      </c>
      <c r="D1059" s="1" t="str">
        <f t="shared" si="176"/>
        <v>21:0134</v>
      </c>
      <c r="E1059" t="s">
        <v>4814</v>
      </c>
      <c r="F1059" t="s">
        <v>4844</v>
      </c>
      <c r="H1059">
        <v>57.089658999999997</v>
      </c>
      <c r="I1059">
        <v>-109.24466990000001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55</v>
      </c>
      <c r="M1059" t="s">
        <v>164</v>
      </c>
      <c r="N1059">
        <v>1058</v>
      </c>
      <c r="O1059" t="s">
        <v>32</v>
      </c>
      <c r="P1059" t="s">
        <v>49</v>
      </c>
      <c r="Q1059" t="s">
        <v>33</v>
      </c>
      <c r="R1059" t="s">
        <v>72</v>
      </c>
      <c r="S1059" t="s">
        <v>49</v>
      </c>
      <c r="T1059" t="s">
        <v>36</v>
      </c>
      <c r="U1059" t="s">
        <v>1327</v>
      </c>
      <c r="V1059" t="s">
        <v>378</v>
      </c>
      <c r="W1059" t="s">
        <v>73</v>
      </c>
      <c r="X1059" t="s">
        <v>33</v>
      </c>
      <c r="Y1059" t="s">
        <v>48</v>
      </c>
      <c r="Z1059" t="s">
        <v>240</v>
      </c>
    </row>
    <row r="1060" spans="1:26" x14ac:dyDescent="0.3">
      <c r="A1060" t="s">
        <v>4845</v>
      </c>
      <c r="B1060" t="s">
        <v>4846</v>
      </c>
      <c r="C1060" s="1" t="str">
        <f t="shared" si="175"/>
        <v>21:0401</v>
      </c>
      <c r="D1060" s="1" t="str">
        <f t="shared" si="176"/>
        <v>21:0134</v>
      </c>
      <c r="E1060" t="s">
        <v>4847</v>
      </c>
      <c r="F1060" t="s">
        <v>4848</v>
      </c>
      <c r="H1060">
        <v>57.1115548</v>
      </c>
      <c r="I1060">
        <v>-109.1971952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55</v>
      </c>
      <c r="M1060" t="s">
        <v>91</v>
      </c>
      <c r="N1060">
        <v>1059</v>
      </c>
      <c r="O1060" t="s">
        <v>280</v>
      </c>
      <c r="P1060" t="s">
        <v>50</v>
      </c>
      <c r="Q1060" t="s">
        <v>33</v>
      </c>
      <c r="R1060" t="s">
        <v>140</v>
      </c>
      <c r="S1060" t="s">
        <v>72</v>
      </c>
      <c r="T1060" t="s">
        <v>36</v>
      </c>
      <c r="U1060" t="s">
        <v>1512</v>
      </c>
      <c r="V1060" t="s">
        <v>4849</v>
      </c>
      <c r="W1060" t="s">
        <v>72</v>
      </c>
      <c r="X1060" t="s">
        <v>33</v>
      </c>
      <c r="Y1060" t="s">
        <v>248</v>
      </c>
      <c r="Z1060" t="s">
        <v>2290</v>
      </c>
    </row>
    <row r="1061" spans="1:26" x14ac:dyDescent="0.3">
      <c r="A1061" t="s">
        <v>4850</v>
      </c>
      <c r="B1061" t="s">
        <v>4851</v>
      </c>
      <c r="C1061" s="1" t="str">
        <f t="shared" si="175"/>
        <v>21:0401</v>
      </c>
      <c r="D1061" s="1" t="str">
        <f t="shared" si="176"/>
        <v>21:0134</v>
      </c>
      <c r="E1061" t="s">
        <v>4852</v>
      </c>
      <c r="F1061" t="s">
        <v>4853</v>
      </c>
      <c r="H1061">
        <v>57.3692785</v>
      </c>
      <c r="I1061">
        <v>-109.0221368</v>
      </c>
      <c r="J1061" s="1" t="str">
        <f t="shared" si="177"/>
        <v>NGR lake sediment grab sample</v>
      </c>
      <c r="K1061" s="1" t="str">
        <f t="shared" si="178"/>
        <v>&lt;177 micron (NGR)</v>
      </c>
      <c r="L1061">
        <v>55</v>
      </c>
      <c r="M1061" t="s">
        <v>100</v>
      </c>
      <c r="N1061">
        <v>1060</v>
      </c>
      <c r="O1061" t="s">
        <v>110</v>
      </c>
      <c r="P1061" t="s">
        <v>49</v>
      </c>
      <c r="Q1061" t="s">
        <v>140</v>
      </c>
      <c r="R1061" t="s">
        <v>50</v>
      </c>
      <c r="S1061" t="s">
        <v>49</v>
      </c>
      <c r="T1061" t="s">
        <v>36</v>
      </c>
      <c r="U1061" t="s">
        <v>60</v>
      </c>
      <c r="V1061" t="s">
        <v>294</v>
      </c>
      <c r="W1061" t="s">
        <v>39</v>
      </c>
      <c r="X1061" t="s">
        <v>33</v>
      </c>
      <c r="Y1061" t="s">
        <v>48</v>
      </c>
      <c r="Z1061" t="s">
        <v>1184</v>
      </c>
    </row>
    <row r="1062" spans="1:26" x14ac:dyDescent="0.3">
      <c r="A1062" t="s">
        <v>4854</v>
      </c>
      <c r="B1062" t="s">
        <v>4855</v>
      </c>
      <c r="C1062" s="1" t="str">
        <f t="shared" si="175"/>
        <v>21:0401</v>
      </c>
      <c r="D1062" s="1" t="str">
        <f t="shared" si="176"/>
        <v>21:0134</v>
      </c>
      <c r="E1062" t="s">
        <v>4856</v>
      </c>
      <c r="F1062" t="s">
        <v>4857</v>
      </c>
      <c r="H1062">
        <v>57.532930399999998</v>
      </c>
      <c r="I1062">
        <v>-109.05427829999999</v>
      </c>
      <c r="J1062" s="1" t="str">
        <f t="shared" si="177"/>
        <v>NGR lake sediment grab sample</v>
      </c>
      <c r="K1062" s="1" t="str">
        <f t="shared" si="178"/>
        <v>&lt;177 micron (NGR)</v>
      </c>
      <c r="L1062">
        <v>55</v>
      </c>
      <c r="M1062" t="s">
        <v>109</v>
      </c>
      <c r="N1062">
        <v>1061</v>
      </c>
      <c r="O1062" t="s">
        <v>74</v>
      </c>
      <c r="P1062" t="s">
        <v>140</v>
      </c>
      <c r="Q1062" t="s">
        <v>33</v>
      </c>
      <c r="R1062" t="s">
        <v>32</v>
      </c>
      <c r="S1062" t="s">
        <v>49</v>
      </c>
      <c r="T1062" t="s">
        <v>36</v>
      </c>
      <c r="U1062" t="s">
        <v>1727</v>
      </c>
      <c r="V1062" t="s">
        <v>52</v>
      </c>
      <c r="W1062" t="s">
        <v>39</v>
      </c>
      <c r="X1062" t="s">
        <v>33</v>
      </c>
      <c r="Y1062" t="s">
        <v>48</v>
      </c>
      <c r="Z1062" t="s">
        <v>1156</v>
      </c>
    </row>
    <row r="1063" spans="1:26" x14ac:dyDescent="0.3">
      <c r="A1063" t="s">
        <v>4858</v>
      </c>
      <c r="B1063" t="s">
        <v>4859</v>
      </c>
      <c r="C1063" s="1" t="str">
        <f t="shared" si="175"/>
        <v>21:0401</v>
      </c>
      <c r="D1063" s="1" t="str">
        <f t="shared" si="176"/>
        <v>21:0134</v>
      </c>
      <c r="E1063" t="s">
        <v>4860</v>
      </c>
      <c r="F1063" t="s">
        <v>4861</v>
      </c>
      <c r="H1063">
        <v>57.567076399999998</v>
      </c>
      <c r="I1063">
        <v>-109.06851</v>
      </c>
      <c r="J1063" s="1" t="str">
        <f t="shared" si="177"/>
        <v>NGR lake sediment grab sample</v>
      </c>
      <c r="K1063" s="1" t="str">
        <f t="shared" si="178"/>
        <v>&lt;177 micron (NGR)</v>
      </c>
      <c r="L1063">
        <v>55</v>
      </c>
      <c r="M1063" t="s">
        <v>118</v>
      </c>
      <c r="N1063">
        <v>1062</v>
      </c>
      <c r="O1063" t="s">
        <v>61</v>
      </c>
      <c r="P1063" t="s">
        <v>49</v>
      </c>
      <c r="Q1063" t="s">
        <v>33</v>
      </c>
      <c r="R1063" t="s">
        <v>49</v>
      </c>
      <c r="S1063" t="s">
        <v>33</v>
      </c>
      <c r="T1063" t="s">
        <v>36</v>
      </c>
      <c r="U1063" t="s">
        <v>40</v>
      </c>
      <c r="V1063" t="s">
        <v>64</v>
      </c>
      <c r="W1063" t="s">
        <v>39</v>
      </c>
      <c r="X1063" t="s">
        <v>33</v>
      </c>
      <c r="Y1063" t="s">
        <v>76</v>
      </c>
      <c r="Z1063" t="s">
        <v>773</v>
      </c>
    </row>
    <row r="1064" spans="1:26" x14ac:dyDescent="0.3">
      <c r="A1064" t="s">
        <v>4862</v>
      </c>
      <c r="B1064" t="s">
        <v>4863</v>
      </c>
      <c r="C1064" s="1" t="str">
        <f t="shared" si="175"/>
        <v>21:0401</v>
      </c>
      <c r="D1064" s="1" t="str">
        <f t="shared" si="176"/>
        <v>21:0134</v>
      </c>
      <c r="E1064" t="s">
        <v>4864</v>
      </c>
      <c r="F1064" t="s">
        <v>4865</v>
      </c>
      <c r="H1064">
        <v>57.588372999999997</v>
      </c>
      <c r="I1064">
        <v>-109.0763159</v>
      </c>
      <c r="J1064" s="1" t="str">
        <f t="shared" si="177"/>
        <v>NGR lake sediment grab sample</v>
      </c>
      <c r="K1064" s="1" t="str">
        <f t="shared" si="178"/>
        <v>&lt;177 micron (NGR)</v>
      </c>
      <c r="L1064">
        <v>55</v>
      </c>
      <c r="M1064" t="s">
        <v>128</v>
      </c>
      <c r="N1064">
        <v>1063</v>
      </c>
      <c r="O1064" t="s">
        <v>152</v>
      </c>
      <c r="P1064" t="s">
        <v>50</v>
      </c>
      <c r="Q1064" t="s">
        <v>33</v>
      </c>
      <c r="R1064" t="s">
        <v>35</v>
      </c>
      <c r="S1064" t="s">
        <v>73</v>
      </c>
      <c r="T1064" t="s">
        <v>36</v>
      </c>
      <c r="U1064" t="s">
        <v>425</v>
      </c>
      <c r="V1064" t="s">
        <v>4866</v>
      </c>
      <c r="W1064" t="s">
        <v>49</v>
      </c>
      <c r="X1064" t="s">
        <v>33</v>
      </c>
      <c r="Y1064" t="s">
        <v>71</v>
      </c>
      <c r="Z1064" t="s">
        <v>1126</v>
      </c>
    </row>
    <row r="1065" spans="1:26" x14ac:dyDescent="0.3">
      <c r="A1065" t="s">
        <v>4867</v>
      </c>
      <c r="B1065" t="s">
        <v>4868</v>
      </c>
      <c r="C1065" s="1" t="str">
        <f t="shared" si="175"/>
        <v>21:0401</v>
      </c>
      <c r="D1065" s="1" t="str">
        <f t="shared" si="176"/>
        <v>21:0134</v>
      </c>
      <c r="E1065" t="s">
        <v>4869</v>
      </c>
      <c r="F1065" t="s">
        <v>4870</v>
      </c>
      <c r="H1065">
        <v>57.608451600000002</v>
      </c>
      <c r="I1065">
        <v>-109.0521212</v>
      </c>
      <c r="J1065" s="1" t="str">
        <f t="shared" si="177"/>
        <v>NGR lake sediment grab sample</v>
      </c>
      <c r="K1065" s="1" t="str">
        <f t="shared" si="178"/>
        <v>&lt;177 micron (NGR)</v>
      </c>
      <c r="L1065">
        <v>55</v>
      </c>
      <c r="M1065" t="s">
        <v>138</v>
      </c>
      <c r="N1065">
        <v>1064</v>
      </c>
      <c r="O1065" t="s">
        <v>47</v>
      </c>
      <c r="P1065" t="s">
        <v>50</v>
      </c>
      <c r="Q1065" t="s">
        <v>33</v>
      </c>
      <c r="R1065" t="s">
        <v>35</v>
      </c>
      <c r="S1065" t="s">
        <v>33</v>
      </c>
      <c r="T1065" t="s">
        <v>36</v>
      </c>
      <c r="U1065" t="s">
        <v>272</v>
      </c>
      <c r="V1065" t="s">
        <v>332</v>
      </c>
      <c r="W1065" t="s">
        <v>49</v>
      </c>
      <c r="X1065" t="s">
        <v>33</v>
      </c>
      <c r="Y1065" t="s">
        <v>53</v>
      </c>
      <c r="Z1065" t="s">
        <v>1927</v>
      </c>
    </row>
    <row r="1066" spans="1:26" x14ac:dyDescent="0.3">
      <c r="A1066" t="s">
        <v>4871</v>
      </c>
      <c r="B1066" t="s">
        <v>4872</v>
      </c>
      <c r="C1066" s="1" t="str">
        <f t="shared" si="175"/>
        <v>21:0401</v>
      </c>
      <c r="D1066" s="1" t="str">
        <f t="shared" si="176"/>
        <v>21:0134</v>
      </c>
      <c r="E1066" t="s">
        <v>4873</v>
      </c>
      <c r="F1066" t="s">
        <v>4874</v>
      </c>
      <c r="H1066">
        <v>57.620412600000002</v>
      </c>
      <c r="I1066">
        <v>-109.0959058</v>
      </c>
      <c r="J1066" s="1" t="str">
        <f t="shared" si="177"/>
        <v>NGR lake sediment grab sample</v>
      </c>
      <c r="K1066" s="1" t="str">
        <f t="shared" si="178"/>
        <v>&lt;177 micron (NGR)</v>
      </c>
      <c r="L1066">
        <v>55</v>
      </c>
      <c r="M1066" t="s">
        <v>170</v>
      </c>
      <c r="N1066">
        <v>1065</v>
      </c>
      <c r="O1066" t="s">
        <v>410</v>
      </c>
      <c r="P1066" t="s">
        <v>50</v>
      </c>
      <c r="Q1066" t="s">
        <v>49</v>
      </c>
      <c r="R1066" t="s">
        <v>140</v>
      </c>
      <c r="S1066" t="s">
        <v>49</v>
      </c>
      <c r="T1066" t="s">
        <v>36</v>
      </c>
      <c r="U1066" t="s">
        <v>181</v>
      </c>
      <c r="V1066" t="s">
        <v>38</v>
      </c>
      <c r="W1066" t="s">
        <v>39</v>
      </c>
      <c r="X1066" t="s">
        <v>33</v>
      </c>
      <c r="Y1066" t="s">
        <v>48</v>
      </c>
      <c r="Z1066" t="s">
        <v>2066</v>
      </c>
    </row>
    <row r="1067" spans="1:26" x14ac:dyDescent="0.3">
      <c r="A1067" t="s">
        <v>4875</v>
      </c>
      <c r="B1067" t="s">
        <v>4876</v>
      </c>
      <c r="C1067" s="1" t="str">
        <f t="shared" si="175"/>
        <v>21:0401</v>
      </c>
      <c r="D1067" s="1" t="str">
        <f t="shared" si="176"/>
        <v>21:0134</v>
      </c>
      <c r="E1067" t="s">
        <v>4877</v>
      </c>
      <c r="F1067" t="s">
        <v>4878</v>
      </c>
      <c r="H1067">
        <v>57.682358000000001</v>
      </c>
      <c r="I1067">
        <v>-109.27882390000001</v>
      </c>
      <c r="J1067" s="1" t="str">
        <f t="shared" si="177"/>
        <v>NGR lake sediment grab sample</v>
      </c>
      <c r="K1067" s="1" t="str">
        <f t="shared" si="178"/>
        <v>&lt;177 micron (NGR)</v>
      </c>
      <c r="L1067">
        <v>55</v>
      </c>
      <c r="M1067" t="s">
        <v>179</v>
      </c>
      <c r="N1067">
        <v>1066</v>
      </c>
      <c r="O1067" t="s">
        <v>192</v>
      </c>
      <c r="P1067" t="s">
        <v>49</v>
      </c>
      <c r="Q1067" t="s">
        <v>33</v>
      </c>
      <c r="R1067" t="s">
        <v>73</v>
      </c>
      <c r="S1067" t="s">
        <v>33</v>
      </c>
      <c r="T1067" t="s">
        <v>36</v>
      </c>
      <c r="U1067" t="s">
        <v>92</v>
      </c>
      <c r="V1067" t="s">
        <v>64</v>
      </c>
      <c r="W1067" t="s">
        <v>173</v>
      </c>
      <c r="X1067" t="s">
        <v>33</v>
      </c>
      <c r="Y1067" t="s">
        <v>48</v>
      </c>
      <c r="Z1067" t="s">
        <v>4879</v>
      </c>
    </row>
    <row r="1068" spans="1:26" x14ac:dyDescent="0.3">
      <c r="A1068" t="s">
        <v>4880</v>
      </c>
      <c r="B1068" t="s">
        <v>4881</v>
      </c>
      <c r="C1068" s="1" t="str">
        <f t="shared" si="175"/>
        <v>21:0401</v>
      </c>
      <c r="D1068" s="1" t="str">
        <f t="shared" si="176"/>
        <v>21:0134</v>
      </c>
      <c r="E1068" t="s">
        <v>4882</v>
      </c>
      <c r="F1068" t="s">
        <v>4883</v>
      </c>
      <c r="H1068">
        <v>57.699192500000002</v>
      </c>
      <c r="I1068">
        <v>-109.4299225</v>
      </c>
      <c r="J1068" s="1" t="str">
        <f t="shared" si="177"/>
        <v>NGR lake sediment grab sample</v>
      </c>
      <c r="K1068" s="1" t="str">
        <f t="shared" si="178"/>
        <v>&lt;177 micron (NGR)</v>
      </c>
      <c r="L1068">
        <v>55</v>
      </c>
      <c r="M1068" t="s">
        <v>188</v>
      </c>
      <c r="N1068">
        <v>1067</v>
      </c>
      <c r="O1068" t="s">
        <v>201</v>
      </c>
      <c r="P1068" t="s">
        <v>72</v>
      </c>
      <c r="Q1068" t="s">
        <v>33</v>
      </c>
      <c r="R1068" t="s">
        <v>122</v>
      </c>
      <c r="S1068" t="s">
        <v>50</v>
      </c>
      <c r="T1068" t="s">
        <v>36</v>
      </c>
      <c r="U1068" t="s">
        <v>84</v>
      </c>
      <c r="V1068" t="s">
        <v>48</v>
      </c>
      <c r="W1068" t="s">
        <v>73</v>
      </c>
      <c r="X1068" t="s">
        <v>33</v>
      </c>
      <c r="Y1068" t="s">
        <v>48</v>
      </c>
      <c r="Z1068" t="s">
        <v>749</v>
      </c>
    </row>
    <row r="1069" spans="1:26" x14ac:dyDescent="0.3">
      <c r="A1069" t="s">
        <v>4884</v>
      </c>
      <c r="B1069" t="s">
        <v>4885</v>
      </c>
      <c r="C1069" s="1" t="str">
        <f t="shared" si="175"/>
        <v>21:0401</v>
      </c>
      <c r="D1069" s="1" t="str">
        <f t="shared" si="176"/>
        <v>21:0134</v>
      </c>
      <c r="E1069" t="s">
        <v>4886</v>
      </c>
      <c r="F1069" t="s">
        <v>4887</v>
      </c>
      <c r="H1069">
        <v>57.682571099999997</v>
      </c>
      <c r="I1069">
        <v>-109.3757775</v>
      </c>
      <c r="J1069" s="1" t="str">
        <f t="shared" si="177"/>
        <v>NGR lake sediment grab sample</v>
      </c>
      <c r="K1069" s="1" t="str">
        <f t="shared" si="178"/>
        <v>&lt;177 micron (NGR)</v>
      </c>
      <c r="L1069">
        <v>55</v>
      </c>
      <c r="M1069" t="s">
        <v>209</v>
      </c>
      <c r="N1069">
        <v>1068</v>
      </c>
      <c r="O1069" t="s">
        <v>286</v>
      </c>
      <c r="P1069" t="s">
        <v>140</v>
      </c>
      <c r="Q1069" t="s">
        <v>49</v>
      </c>
      <c r="R1069" t="s">
        <v>50</v>
      </c>
      <c r="S1069" t="s">
        <v>33</v>
      </c>
      <c r="T1069" t="s">
        <v>287</v>
      </c>
      <c r="U1069" t="s">
        <v>149</v>
      </c>
      <c r="V1069" t="s">
        <v>808</v>
      </c>
      <c r="W1069" t="s">
        <v>39</v>
      </c>
      <c r="X1069" t="s">
        <v>33</v>
      </c>
      <c r="Y1069" t="s">
        <v>48</v>
      </c>
      <c r="Z1069" t="s">
        <v>413</v>
      </c>
    </row>
    <row r="1070" spans="1:26" x14ac:dyDescent="0.3">
      <c r="A1070" t="s">
        <v>4888</v>
      </c>
      <c r="B1070" t="s">
        <v>4889</v>
      </c>
      <c r="C1070" s="1" t="str">
        <f t="shared" si="175"/>
        <v>21:0401</v>
      </c>
      <c r="D1070" s="1" t="str">
        <f t="shared" si="176"/>
        <v>21:0134</v>
      </c>
      <c r="E1070" t="s">
        <v>4890</v>
      </c>
      <c r="F1070" t="s">
        <v>4891</v>
      </c>
      <c r="H1070">
        <v>57.674780400000003</v>
      </c>
      <c r="I1070">
        <v>-109.3582665</v>
      </c>
      <c r="J1070" s="1" t="str">
        <f t="shared" si="177"/>
        <v>NGR lake sediment grab sample</v>
      </c>
      <c r="K1070" s="1" t="str">
        <f t="shared" si="178"/>
        <v>&lt;177 micron (NGR)</v>
      </c>
      <c r="L1070">
        <v>55</v>
      </c>
      <c r="M1070" t="s">
        <v>218</v>
      </c>
      <c r="N1070">
        <v>1069</v>
      </c>
      <c r="O1070" t="s">
        <v>445</v>
      </c>
      <c r="P1070" t="s">
        <v>140</v>
      </c>
      <c r="Q1070" t="s">
        <v>49</v>
      </c>
      <c r="R1070" t="s">
        <v>140</v>
      </c>
      <c r="S1070" t="s">
        <v>33</v>
      </c>
      <c r="T1070" t="s">
        <v>36</v>
      </c>
      <c r="U1070" t="s">
        <v>552</v>
      </c>
      <c r="V1070" t="s">
        <v>797</v>
      </c>
      <c r="W1070" t="s">
        <v>39</v>
      </c>
      <c r="X1070" t="s">
        <v>33</v>
      </c>
      <c r="Y1070" t="s">
        <v>48</v>
      </c>
      <c r="Z1070" t="s">
        <v>1664</v>
      </c>
    </row>
    <row r="1071" spans="1:26" x14ac:dyDescent="0.3">
      <c r="A1071" t="s">
        <v>4892</v>
      </c>
      <c r="B1071" t="s">
        <v>4893</v>
      </c>
      <c r="C1071" s="1" t="str">
        <f t="shared" si="175"/>
        <v>21:0401</v>
      </c>
      <c r="D1071" s="1" t="str">
        <f t="shared" si="176"/>
        <v>21:0134</v>
      </c>
      <c r="E1071" t="s">
        <v>4894</v>
      </c>
      <c r="F1071" t="s">
        <v>4895</v>
      </c>
      <c r="H1071">
        <v>57.582006499999999</v>
      </c>
      <c r="I1071">
        <v>-109.1444302</v>
      </c>
      <c r="J1071" s="1" t="str">
        <f t="shared" si="177"/>
        <v>NGR lake sediment grab sample</v>
      </c>
      <c r="K1071" s="1" t="str">
        <f t="shared" si="178"/>
        <v>&lt;177 micron (NGR)</v>
      </c>
      <c r="L1071">
        <v>56</v>
      </c>
      <c r="M1071" t="s">
        <v>30</v>
      </c>
      <c r="N1071">
        <v>1070</v>
      </c>
      <c r="O1071" t="s">
        <v>254</v>
      </c>
      <c r="P1071" t="s">
        <v>50</v>
      </c>
      <c r="Q1071" t="s">
        <v>49</v>
      </c>
      <c r="R1071" t="s">
        <v>35</v>
      </c>
      <c r="S1071" t="s">
        <v>33</v>
      </c>
      <c r="T1071" t="s">
        <v>36</v>
      </c>
      <c r="U1071" t="s">
        <v>418</v>
      </c>
      <c r="V1071" t="s">
        <v>797</v>
      </c>
      <c r="W1071" t="s">
        <v>39</v>
      </c>
      <c r="X1071" t="s">
        <v>33</v>
      </c>
      <c r="Y1071" t="s">
        <v>48</v>
      </c>
      <c r="Z1071" t="s">
        <v>644</v>
      </c>
    </row>
    <row r="1072" spans="1:26" x14ac:dyDescent="0.3">
      <c r="A1072" t="s">
        <v>4896</v>
      </c>
      <c r="B1072" t="s">
        <v>4897</v>
      </c>
      <c r="C1072" s="1" t="str">
        <f t="shared" si="175"/>
        <v>21:0401</v>
      </c>
      <c r="D1072" s="1" t="str">
        <f t="shared" si="176"/>
        <v>21:0134</v>
      </c>
      <c r="E1072" t="s">
        <v>4898</v>
      </c>
      <c r="F1072" t="s">
        <v>4899</v>
      </c>
      <c r="H1072">
        <v>57.628008899999998</v>
      </c>
      <c r="I1072">
        <v>-109.20046929999999</v>
      </c>
      <c r="J1072" s="1" t="str">
        <f t="shared" si="177"/>
        <v>NGR lake sediment grab sample</v>
      </c>
      <c r="K1072" s="1" t="str">
        <f t="shared" si="178"/>
        <v>&lt;177 micron (NGR)</v>
      </c>
      <c r="L1072">
        <v>56</v>
      </c>
      <c r="M1072" t="s">
        <v>46</v>
      </c>
      <c r="N1072">
        <v>1071</v>
      </c>
      <c r="O1072" t="s">
        <v>445</v>
      </c>
      <c r="P1072" t="s">
        <v>72</v>
      </c>
      <c r="Q1072" t="s">
        <v>33</v>
      </c>
      <c r="R1072" t="s">
        <v>50</v>
      </c>
      <c r="S1072" t="s">
        <v>49</v>
      </c>
      <c r="T1072" t="s">
        <v>36</v>
      </c>
      <c r="U1072" t="s">
        <v>60</v>
      </c>
      <c r="V1072" t="s">
        <v>468</v>
      </c>
      <c r="W1072" t="s">
        <v>39</v>
      </c>
      <c r="X1072" t="s">
        <v>33</v>
      </c>
      <c r="Y1072" t="s">
        <v>48</v>
      </c>
      <c r="Z1072" t="s">
        <v>2042</v>
      </c>
    </row>
    <row r="1073" spans="1:26" x14ac:dyDescent="0.3">
      <c r="A1073" t="s">
        <v>4900</v>
      </c>
      <c r="B1073" t="s">
        <v>4901</v>
      </c>
      <c r="C1073" s="1" t="str">
        <f t="shared" si="175"/>
        <v>21:0401</v>
      </c>
      <c r="D1073" s="1" t="str">
        <f t="shared" si="176"/>
        <v>21:0134</v>
      </c>
      <c r="E1073" t="s">
        <v>4902</v>
      </c>
      <c r="F1073" t="s">
        <v>4903</v>
      </c>
      <c r="H1073">
        <v>57.594505499999997</v>
      </c>
      <c r="I1073">
        <v>-109.13720120000001</v>
      </c>
      <c r="J1073" s="1" t="str">
        <f t="shared" si="177"/>
        <v>NGR lake sediment grab sample</v>
      </c>
      <c r="K1073" s="1" t="str">
        <f t="shared" si="178"/>
        <v>&lt;177 micron (NGR)</v>
      </c>
      <c r="L1073">
        <v>56</v>
      </c>
      <c r="M1073" t="s">
        <v>148</v>
      </c>
      <c r="N1073">
        <v>1072</v>
      </c>
      <c r="O1073" t="s">
        <v>110</v>
      </c>
      <c r="P1073" t="s">
        <v>72</v>
      </c>
      <c r="Q1073" t="s">
        <v>33</v>
      </c>
      <c r="R1073" t="s">
        <v>35</v>
      </c>
      <c r="S1073" t="s">
        <v>49</v>
      </c>
      <c r="T1073" t="s">
        <v>36</v>
      </c>
      <c r="U1073" t="s">
        <v>235</v>
      </c>
      <c r="V1073" t="s">
        <v>85</v>
      </c>
      <c r="W1073" t="s">
        <v>39</v>
      </c>
      <c r="X1073" t="s">
        <v>33</v>
      </c>
      <c r="Y1073" t="s">
        <v>48</v>
      </c>
      <c r="Z1073" t="s">
        <v>960</v>
      </c>
    </row>
    <row r="1074" spans="1:26" x14ac:dyDescent="0.3">
      <c r="A1074" t="s">
        <v>4904</v>
      </c>
      <c r="B1074" t="s">
        <v>4905</v>
      </c>
      <c r="C1074" s="1" t="str">
        <f t="shared" si="175"/>
        <v>21:0401</v>
      </c>
      <c r="D1074" s="1" t="str">
        <f t="shared" si="176"/>
        <v>21:0134</v>
      </c>
      <c r="E1074" t="s">
        <v>4894</v>
      </c>
      <c r="F1074" t="s">
        <v>4906</v>
      </c>
      <c r="H1074">
        <v>57.582006499999999</v>
      </c>
      <c r="I1074">
        <v>-109.1444302</v>
      </c>
      <c r="J1074" s="1" t="str">
        <f t="shared" si="177"/>
        <v>NGR lake sediment grab sample</v>
      </c>
      <c r="K1074" s="1" t="str">
        <f t="shared" si="178"/>
        <v>&lt;177 micron (NGR)</v>
      </c>
      <c r="L1074">
        <v>56</v>
      </c>
      <c r="M1074" t="s">
        <v>164</v>
      </c>
      <c r="N1074">
        <v>1073</v>
      </c>
      <c r="O1074" t="s">
        <v>938</v>
      </c>
      <c r="P1074" t="s">
        <v>50</v>
      </c>
      <c r="Q1074" t="s">
        <v>49</v>
      </c>
      <c r="R1074" t="s">
        <v>72</v>
      </c>
      <c r="S1074" t="s">
        <v>33</v>
      </c>
      <c r="T1074" t="s">
        <v>36</v>
      </c>
      <c r="U1074" t="s">
        <v>92</v>
      </c>
      <c r="V1074" t="s">
        <v>75</v>
      </c>
      <c r="W1074" t="s">
        <v>39</v>
      </c>
      <c r="X1074" t="s">
        <v>33</v>
      </c>
      <c r="Y1074" t="s">
        <v>48</v>
      </c>
      <c r="Z1074" t="s">
        <v>1359</v>
      </c>
    </row>
    <row r="1075" spans="1:26" x14ac:dyDescent="0.3">
      <c r="A1075" t="s">
        <v>4907</v>
      </c>
      <c r="B1075" t="s">
        <v>4908</v>
      </c>
      <c r="C1075" s="1" t="str">
        <f t="shared" si="175"/>
        <v>21:0401</v>
      </c>
      <c r="D1075" s="1" t="str">
        <f t="shared" si="176"/>
        <v>21:0134</v>
      </c>
      <c r="E1075" t="s">
        <v>4894</v>
      </c>
      <c r="F1075" t="s">
        <v>4909</v>
      </c>
      <c r="H1075">
        <v>57.582006499999999</v>
      </c>
      <c r="I1075">
        <v>-109.1444302</v>
      </c>
      <c r="J1075" s="1" t="str">
        <f t="shared" si="177"/>
        <v>NGR lake sediment grab sample</v>
      </c>
      <c r="K1075" s="1" t="str">
        <f t="shared" si="178"/>
        <v>&lt;177 micron (NGR)</v>
      </c>
      <c r="L1075">
        <v>56</v>
      </c>
      <c r="M1075" t="s">
        <v>157</v>
      </c>
      <c r="N1075">
        <v>1074</v>
      </c>
      <c r="O1075" t="s">
        <v>938</v>
      </c>
      <c r="P1075" t="s">
        <v>140</v>
      </c>
      <c r="Q1075" t="s">
        <v>49</v>
      </c>
      <c r="R1075" t="s">
        <v>35</v>
      </c>
      <c r="S1075" t="s">
        <v>33</v>
      </c>
      <c r="T1075" t="s">
        <v>36</v>
      </c>
      <c r="U1075" t="s">
        <v>418</v>
      </c>
      <c r="V1075" t="s">
        <v>797</v>
      </c>
      <c r="W1075" t="s">
        <v>39</v>
      </c>
      <c r="X1075" t="s">
        <v>33</v>
      </c>
      <c r="Y1075" t="s">
        <v>48</v>
      </c>
      <c r="Z1075" t="s">
        <v>1359</v>
      </c>
    </row>
    <row r="1076" spans="1:26" x14ac:dyDescent="0.3">
      <c r="A1076" t="s">
        <v>4910</v>
      </c>
      <c r="B1076" t="s">
        <v>4911</v>
      </c>
      <c r="C1076" s="1" t="str">
        <f t="shared" si="175"/>
        <v>21:0401</v>
      </c>
      <c r="D1076" s="1" t="str">
        <f t="shared" si="176"/>
        <v>21:0134</v>
      </c>
      <c r="E1076" t="s">
        <v>4912</v>
      </c>
      <c r="F1076" t="s">
        <v>4913</v>
      </c>
      <c r="H1076">
        <v>57.577437799999998</v>
      </c>
      <c r="I1076">
        <v>-109.1644148</v>
      </c>
      <c r="J1076" s="1" t="str">
        <f t="shared" si="177"/>
        <v>NGR lake sediment grab sample</v>
      </c>
      <c r="K1076" s="1" t="str">
        <f t="shared" si="178"/>
        <v>&lt;177 micron (NGR)</v>
      </c>
      <c r="L1076">
        <v>56</v>
      </c>
      <c r="M1076" t="s">
        <v>59</v>
      </c>
      <c r="N1076">
        <v>1075</v>
      </c>
      <c r="O1076" t="s">
        <v>247</v>
      </c>
      <c r="P1076" t="s">
        <v>48</v>
      </c>
      <c r="Q1076" t="s">
        <v>33</v>
      </c>
      <c r="R1076" t="s">
        <v>35</v>
      </c>
      <c r="S1076" t="s">
        <v>49</v>
      </c>
      <c r="T1076" t="s">
        <v>36</v>
      </c>
      <c r="U1076" t="s">
        <v>300</v>
      </c>
      <c r="V1076" t="s">
        <v>204</v>
      </c>
      <c r="W1076" t="s">
        <v>173</v>
      </c>
      <c r="X1076" t="s">
        <v>33</v>
      </c>
      <c r="Y1076" t="s">
        <v>122</v>
      </c>
      <c r="Z1076" t="s">
        <v>303</v>
      </c>
    </row>
    <row r="1077" spans="1:26" x14ac:dyDescent="0.3">
      <c r="A1077" t="s">
        <v>4914</v>
      </c>
      <c r="B1077" t="s">
        <v>4915</v>
      </c>
      <c r="C1077" s="1" t="str">
        <f t="shared" si="175"/>
        <v>21:0401</v>
      </c>
      <c r="D1077" s="1" t="str">
        <f t="shared" si="176"/>
        <v>21:0134</v>
      </c>
      <c r="E1077" t="s">
        <v>4916</v>
      </c>
      <c r="F1077" t="s">
        <v>4917</v>
      </c>
      <c r="H1077">
        <v>57.561163299999997</v>
      </c>
      <c r="I1077">
        <v>-109.1010215</v>
      </c>
      <c r="J1077" s="1" t="str">
        <f t="shared" si="177"/>
        <v>NGR lake sediment grab sample</v>
      </c>
      <c r="K1077" s="1" t="str">
        <f t="shared" si="178"/>
        <v>&lt;177 micron (NGR)</v>
      </c>
      <c r="L1077">
        <v>56</v>
      </c>
      <c r="M1077" t="s">
        <v>70</v>
      </c>
      <c r="N1077">
        <v>1076</v>
      </c>
      <c r="O1077" t="s">
        <v>509</v>
      </c>
      <c r="P1077" t="s">
        <v>32</v>
      </c>
      <c r="Q1077" t="s">
        <v>33</v>
      </c>
      <c r="R1077" t="s">
        <v>210</v>
      </c>
      <c r="S1077" t="s">
        <v>158</v>
      </c>
      <c r="T1077" t="s">
        <v>36</v>
      </c>
      <c r="U1077" t="s">
        <v>4918</v>
      </c>
      <c r="V1077" t="s">
        <v>581</v>
      </c>
      <c r="W1077" t="s">
        <v>173</v>
      </c>
      <c r="X1077" t="s">
        <v>49</v>
      </c>
      <c r="Y1077" t="s">
        <v>152</v>
      </c>
      <c r="Z1077" t="s">
        <v>4919</v>
      </c>
    </row>
    <row r="1078" spans="1:26" x14ac:dyDescent="0.3">
      <c r="A1078" t="s">
        <v>4920</v>
      </c>
      <c r="B1078" t="s">
        <v>4921</v>
      </c>
      <c r="C1078" s="1" t="str">
        <f t="shared" si="175"/>
        <v>21:0401</v>
      </c>
      <c r="D1078" s="1" t="str">
        <f>HYPERLINK("http://geochem.nrcan.gc.ca/cdogs/content/svy/svy_e.htm", "")</f>
        <v/>
      </c>
      <c r="G1078" s="1" t="str">
        <f>HYPERLINK("http://geochem.nrcan.gc.ca/cdogs/content/cr_/cr_00035_e.htm", "35")</f>
        <v>35</v>
      </c>
      <c r="J1078" t="s">
        <v>197</v>
      </c>
      <c r="K1078" t="s">
        <v>198</v>
      </c>
      <c r="L1078">
        <v>56</v>
      </c>
      <c r="M1078" t="s">
        <v>199</v>
      </c>
      <c r="N1078">
        <v>1077</v>
      </c>
      <c r="O1078" t="s">
        <v>200</v>
      </c>
      <c r="P1078" t="s">
        <v>201</v>
      </c>
      <c r="Q1078" t="s">
        <v>48</v>
      </c>
      <c r="R1078" t="s">
        <v>202</v>
      </c>
      <c r="S1078" t="s">
        <v>140</v>
      </c>
      <c r="T1078" t="s">
        <v>287</v>
      </c>
      <c r="U1078" t="s">
        <v>1327</v>
      </c>
      <c r="V1078" t="s">
        <v>625</v>
      </c>
      <c r="W1078" t="s">
        <v>192</v>
      </c>
      <c r="X1078" t="s">
        <v>73</v>
      </c>
      <c r="Y1078" t="s">
        <v>302</v>
      </c>
      <c r="Z1078" t="s">
        <v>2139</v>
      </c>
    </row>
  </sheetData>
  <autoFilter ref="A1:N1078">
    <filterColumn colId="0" hiddenButton="1"/>
    <filterColumn colId="1" hiddenButton="1"/>
    <filterColumn colId="2">
      <filters>
        <filter val="21:040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bdl210401_pkg_0365c.xlsx</vt:lpstr>
      <vt:lpstr>pkg_0365c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2024-11-22T08:17:36Z</dcterms:created>
  <dcterms:modified xsi:type="dcterms:W3CDTF">2024-11-23T00:01:39Z</dcterms:modified>
</cp:coreProperties>
</file>