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310_pkg_0181c.xlsx" sheetId="1" r:id="rId1"/>
  </sheets>
  <definedNames>
    <definedName name="_xlnm._FilterDatabase" localSheetId="0" hidden="1">bdl210310_pkg_0181c.xlsx!$A$1:$K$118</definedName>
    <definedName name="pkg_0181c">bdl210310_pkg_0181c.xlsx!$A$1:$R$118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<sst xmlns="http://schemas.openxmlformats.org/spreadsheetml/2006/main" count="1305" uniqueCount="936">
  <si>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</si>
  <si>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</si>
  <si>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</si>
  <si>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</si>
  <si>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</si>
  <si>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</si>
  <si>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</si>
  <si>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</si>
  <si>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</si>
  <si>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</si>
  <si>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</si>
  <si>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Sample_Weight</t>
  </si>
  <si>
    <t>Wt_Split_25_50</t>
  </si>
  <si>
    <t>Wt_NFM_NPM_25_50</t>
  </si>
  <si>
    <t>Wt_FM_PM_25_50</t>
  </si>
  <si>
    <t>Wt_Lt_FM_PM_25_50</t>
  </si>
  <si>
    <t>Wt_Hvy_FM_PM_25_50</t>
  </si>
  <si>
    <t>Wt_Conc_Exam_25_50</t>
  </si>
  <si>
    <t>94KKA2001</t>
  </si>
  <si>
    <t>21:0304:000001</t>
  </si>
  <si>
    <t>21:0012:000001</t>
  </si>
  <si>
    <t>21:0012:000001:0005:0001:00</t>
  </si>
  <si>
    <t>10000</t>
  </si>
  <si>
    <t>538</t>
  </si>
  <si>
    <t>1.3</t>
  </si>
  <si>
    <t>438</t>
  </si>
  <si>
    <t>63.4</t>
  </si>
  <si>
    <t>363</t>
  </si>
  <si>
    <t>3.2</t>
  </si>
  <si>
    <t>94KKA2007</t>
  </si>
  <si>
    <t>21:0304:000002</t>
  </si>
  <si>
    <t>21:0012:000007</t>
  </si>
  <si>
    <t>21:0012:000007:0005:0001:00</t>
  </si>
  <si>
    <t>256</t>
  </si>
  <si>
    <t>0.8</t>
  </si>
  <si>
    <t>332</t>
  </si>
  <si>
    <t>31.5</t>
  </si>
  <si>
    <t>294</t>
  </si>
  <si>
    <t>2.1</t>
  </si>
  <si>
    <t>94KKA2025</t>
  </si>
  <si>
    <t>21:0304:000003</t>
  </si>
  <si>
    <t>21:0012:000025</t>
  </si>
  <si>
    <t>21:0012:000025:0005:0001:00</t>
  </si>
  <si>
    <t>74</t>
  </si>
  <si>
    <t>0.5</t>
  </si>
  <si>
    <t>282</t>
  </si>
  <si>
    <t>10</t>
  </si>
  <si>
    <t>269</t>
  </si>
  <si>
    <t>1.4</t>
  </si>
  <si>
    <t>94KKA2033</t>
  </si>
  <si>
    <t>21:0304:000004</t>
  </si>
  <si>
    <t>21:0012:000033</t>
  </si>
  <si>
    <t>21:0012:000033:0005:0001:00</t>
  </si>
  <si>
    <t>170</t>
  </si>
  <si>
    <t>0.7</t>
  </si>
  <si>
    <t>280</t>
  </si>
  <si>
    <t>32.3</t>
  </si>
  <si>
    <t>244</t>
  </si>
  <si>
    <t>5.6</t>
  </si>
  <si>
    <t>94KKA2039</t>
  </si>
  <si>
    <t>21:0304:000005</t>
  </si>
  <si>
    <t>21:0012:000039</t>
  </si>
  <si>
    <t>21:0012:000039:0005:0001:00</t>
  </si>
  <si>
    <t>534</t>
  </si>
  <si>
    <t>1.2</t>
  </si>
  <si>
    <t>348</t>
  </si>
  <si>
    <t>49.1</t>
  </si>
  <si>
    <t>288</t>
  </si>
  <si>
    <t>4.3</t>
  </si>
  <si>
    <t>94KKA2044</t>
  </si>
  <si>
    <t>21:0304:000006</t>
  </si>
  <si>
    <t>21:0012:000044</t>
  </si>
  <si>
    <t>21:0012:000044:0005:0001:00</t>
  </si>
  <si>
    <t>56</t>
  </si>
  <si>
    <t>240</t>
  </si>
  <si>
    <t>19.8</t>
  </si>
  <si>
    <t>211</t>
  </si>
  <si>
    <t>94KKA2048</t>
  </si>
  <si>
    <t>21:0304:000007</t>
  </si>
  <si>
    <t>21:0012:000048</t>
  </si>
  <si>
    <t>21:0012:000048:0005:0001:00</t>
  </si>
  <si>
    <t>310</t>
  </si>
  <si>
    <t>0.9</t>
  </si>
  <si>
    <t>37.9</t>
  </si>
  <si>
    <t>233</t>
  </si>
  <si>
    <t>3.9</t>
  </si>
  <si>
    <t>94KKA2051</t>
  </si>
  <si>
    <t>21:0304:000008</t>
  </si>
  <si>
    <t>21:0012:000051</t>
  </si>
  <si>
    <t>21:0012:000051:0005:0001:00</t>
  </si>
  <si>
    <t>302</t>
  </si>
  <si>
    <t>326</t>
  </si>
  <si>
    <t>86.4</t>
  </si>
  <si>
    <t>225</t>
  </si>
  <si>
    <t>7.4</t>
  </si>
  <si>
    <t>94KKA2054</t>
  </si>
  <si>
    <t>21:0304:000009</t>
  </si>
  <si>
    <t>21:0012:000054</t>
  </si>
  <si>
    <t>21:0012:000054:0005:0001:00</t>
  </si>
  <si>
    <t>1408</t>
  </si>
  <si>
    <t>2.9</t>
  </si>
  <si>
    <t>744</t>
  </si>
  <si>
    <t>89</t>
  </si>
  <si>
    <t>647</t>
  </si>
  <si>
    <t>12</t>
  </si>
  <si>
    <t>94KKA2062</t>
  </si>
  <si>
    <t>21:0304:000010</t>
  </si>
  <si>
    <t>21:0012:000062</t>
  </si>
  <si>
    <t>21:0012:000062:0005:0001:00</t>
  </si>
  <si>
    <t>496</t>
  </si>
  <si>
    <t>1.1</t>
  </si>
  <si>
    <t>274</t>
  </si>
  <si>
    <t>227</t>
  </si>
  <si>
    <t>5.1</t>
  </si>
  <si>
    <t>94KKA2065</t>
  </si>
  <si>
    <t>21:0304:000011</t>
  </si>
  <si>
    <t>21:0012:000065</t>
  </si>
  <si>
    <t>21:0012:000065:0005:0001:00</t>
  </si>
  <si>
    <t>500</t>
  </si>
  <si>
    <t>322</t>
  </si>
  <si>
    <t>75.7</t>
  </si>
  <si>
    <t>29</t>
  </si>
  <si>
    <t>94KKA2069</t>
  </si>
  <si>
    <t>21:0304:000012</t>
  </si>
  <si>
    <t>21:0012:000069</t>
  </si>
  <si>
    <t>21:0012:000069:0005:0001:00</t>
  </si>
  <si>
    <t>776</t>
  </si>
  <si>
    <t>262</t>
  </si>
  <si>
    <t>31.8</t>
  </si>
  <si>
    <t>217</t>
  </si>
  <si>
    <t>94KKA2074</t>
  </si>
  <si>
    <t>21:0304:000013</t>
  </si>
  <si>
    <t>21:0012:000074</t>
  </si>
  <si>
    <t>21:0012:000074:0005:0001:00</t>
  </si>
  <si>
    <t>252</t>
  </si>
  <si>
    <t>66.5</t>
  </si>
  <si>
    <t>177</t>
  </si>
  <si>
    <t>10.4</t>
  </si>
  <si>
    <t>94KKA2077</t>
  </si>
  <si>
    <t>21:0304:000014</t>
  </si>
  <si>
    <t>21:0012:000077</t>
  </si>
  <si>
    <t>21:0012:000077:0005:0001:00</t>
  </si>
  <si>
    <t>474</t>
  </si>
  <si>
    <t>344</t>
  </si>
  <si>
    <t>49</t>
  </si>
  <si>
    <t>183</t>
  </si>
  <si>
    <t>8.6</t>
  </si>
  <si>
    <t>94KKA2085</t>
  </si>
  <si>
    <t>21:0304:000015</t>
  </si>
  <si>
    <t>21:0012:000085</t>
  </si>
  <si>
    <t>21:0012:000085:0005:0001:00</t>
  </si>
  <si>
    <t>490</t>
  </si>
  <si>
    <t>546</t>
  </si>
  <si>
    <t>68</t>
  </si>
  <si>
    <t>460</t>
  </si>
  <si>
    <t>3.8</t>
  </si>
  <si>
    <t>94KKA2088</t>
  </si>
  <si>
    <t>21:0304:000016</t>
  </si>
  <si>
    <t>21:0012:000088</t>
  </si>
  <si>
    <t>21:0012:000088:0005:0001:00</t>
  </si>
  <si>
    <t>384</t>
  </si>
  <si>
    <t>254</t>
  </si>
  <si>
    <t>19.1</t>
  </si>
  <si>
    <t>190</t>
  </si>
  <si>
    <t>25.3</t>
  </si>
  <si>
    <t>94KKA2093</t>
  </si>
  <si>
    <t>21:0304:000017</t>
  </si>
  <si>
    <t>21:0012:000093</t>
  </si>
  <si>
    <t>21:0012:000093:0005:0001:00</t>
  </si>
  <si>
    <t>476</t>
  </si>
  <si>
    <t>284</t>
  </si>
  <si>
    <t>5.4</t>
  </si>
  <si>
    <t>94KKA2096</t>
  </si>
  <si>
    <t>21:0304:000018</t>
  </si>
  <si>
    <t>21:0012:000096</t>
  </si>
  <si>
    <t>21:0012:000096:0005:0001:00</t>
  </si>
  <si>
    <t>470</t>
  </si>
  <si>
    <t>306</t>
  </si>
  <si>
    <t>25.5</t>
  </si>
  <si>
    <t>275</t>
  </si>
  <si>
    <t>3.5</t>
  </si>
  <si>
    <t>94KKA2102</t>
  </si>
  <si>
    <t>21:0304:000019</t>
  </si>
  <si>
    <t>21:0012:000102</t>
  </si>
  <si>
    <t>21:0012:000102:0005:0001:00</t>
  </si>
  <si>
    <t>502</t>
  </si>
  <si>
    <t>300</t>
  </si>
  <si>
    <t>42.3</t>
  </si>
  <si>
    <t>250</t>
  </si>
  <si>
    <t>5.7</t>
  </si>
  <si>
    <t>94KKA2105</t>
  </si>
  <si>
    <t>21:0304:000020</t>
  </si>
  <si>
    <t>21:0012:000105</t>
  </si>
  <si>
    <t>21:0012:000105:0005:0001:00</t>
  </si>
  <si>
    <t>202</t>
  </si>
  <si>
    <t>400</t>
  </si>
  <si>
    <t>64.1</t>
  </si>
  <si>
    <t>331</t>
  </si>
  <si>
    <t>3.7</t>
  </si>
  <si>
    <t>94KKA2108</t>
  </si>
  <si>
    <t>21:0304:000021</t>
  </si>
  <si>
    <t>21:0012:000108</t>
  </si>
  <si>
    <t>21:0012:000108:0005:0001:00</t>
  </si>
  <si>
    <t>464</t>
  </si>
  <si>
    <t>1</t>
  </si>
  <si>
    <t>27.3</t>
  </si>
  <si>
    <t>236</t>
  </si>
  <si>
    <t>3.6</t>
  </si>
  <si>
    <t>94KKA2114</t>
  </si>
  <si>
    <t>21:0304:000022</t>
  </si>
  <si>
    <t>21:0012:000114</t>
  </si>
  <si>
    <t>21:0012:000114:0005:0001:00</t>
  </si>
  <si>
    <t>466</t>
  </si>
  <si>
    <t>156</t>
  </si>
  <si>
    <t>18.1</t>
  </si>
  <si>
    <t>130</t>
  </si>
  <si>
    <t>2</t>
  </si>
  <si>
    <t>94KKA2118</t>
  </si>
  <si>
    <t>21:0304:000023</t>
  </si>
  <si>
    <t>21:0012:000118</t>
  </si>
  <si>
    <t>21:0012:000118:0005:0001:00</t>
  </si>
  <si>
    <t>492</t>
  </si>
  <si>
    <t>64.2</t>
  </si>
  <si>
    <t>419</t>
  </si>
  <si>
    <t>13.1</t>
  </si>
  <si>
    <t>94KKA2123</t>
  </si>
  <si>
    <t>21:0304:000024</t>
  </si>
  <si>
    <t>21:0012:000123</t>
  </si>
  <si>
    <t>21:0012:000123:0005:0001:00</t>
  </si>
  <si>
    <t>154</t>
  </si>
  <si>
    <t>28.7</t>
  </si>
  <si>
    <t>265</t>
  </si>
  <si>
    <t>94KKA2126</t>
  </si>
  <si>
    <t>21:0304:000025</t>
  </si>
  <si>
    <t>21:0012:000126</t>
  </si>
  <si>
    <t>21:0012:000126:0005:0001:00</t>
  </si>
  <si>
    <t>268</t>
  </si>
  <si>
    <t>316</t>
  </si>
  <si>
    <t>40.3</t>
  </si>
  <si>
    <t>270</t>
  </si>
  <si>
    <t>94KKA2131</t>
  </si>
  <si>
    <t>21:0304:000026</t>
  </si>
  <si>
    <t>21:0012:000131</t>
  </si>
  <si>
    <t>21:0012:000131:0005:0001:00</t>
  </si>
  <si>
    <t>188</t>
  </si>
  <si>
    <t>29.7</t>
  </si>
  <si>
    <t>94KKA2134</t>
  </si>
  <si>
    <t>21:0304:000027</t>
  </si>
  <si>
    <t>21:0012:000134</t>
  </si>
  <si>
    <t>21:0012:000134:0005:0001:00</t>
  </si>
  <si>
    <t>242</t>
  </si>
  <si>
    <t>34.2</t>
  </si>
  <si>
    <t>200</t>
  </si>
  <si>
    <t>6.6</t>
  </si>
  <si>
    <t>94KKA2137</t>
  </si>
  <si>
    <t>21:0304:000028</t>
  </si>
  <si>
    <t>21:0012:000137</t>
  </si>
  <si>
    <t>21:0012:000137:0005:0001:00</t>
  </si>
  <si>
    <t>26.5</t>
  </si>
  <si>
    <t>5</t>
  </si>
  <si>
    <t>94KKA2140</t>
  </si>
  <si>
    <t>21:0304:000029</t>
  </si>
  <si>
    <t>21:0012:000140</t>
  </si>
  <si>
    <t>21:0012:000140:0005:0001:00</t>
  </si>
  <si>
    <t>164</t>
  </si>
  <si>
    <t>0.6</t>
  </si>
  <si>
    <t>318</t>
  </si>
  <si>
    <t>53.7</t>
  </si>
  <si>
    <t>257</t>
  </si>
  <si>
    <t>3.3</t>
  </si>
  <si>
    <t>94KKA2144</t>
  </si>
  <si>
    <t>21:0304:000030</t>
  </si>
  <si>
    <t>21:0012:000144</t>
  </si>
  <si>
    <t>21:0012:000144:0005:0001:00</t>
  </si>
  <si>
    <t>174</t>
  </si>
  <si>
    <t>370</t>
  </si>
  <si>
    <t>34.7</t>
  </si>
  <si>
    <t>329</t>
  </si>
  <si>
    <t>4.6</t>
  </si>
  <si>
    <t>94KKA2151</t>
  </si>
  <si>
    <t>21:0304:000031</t>
  </si>
  <si>
    <t>21:0012:000151</t>
  </si>
  <si>
    <t>21:0012:000151:0005:0001:00</t>
  </si>
  <si>
    <t>196</t>
  </si>
  <si>
    <t>462</t>
  </si>
  <si>
    <t>44</t>
  </si>
  <si>
    <t>413</t>
  </si>
  <si>
    <t>5.5</t>
  </si>
  <si>
    <t>94KKA2155</t>
  </si>
  <si>
    <t>21:0304:000032</t>
  </si>
  <si>
    <t>21:0012:000155</t>
  </si>
  <si>
    <t>21:0012:000155:0005:0001:00</t>
  </si>
  <si>
    <t>148</t>
  </si>
  <si>
    <t>406</t>
  </si>
  <si>
    <t>34.6</t>
  </si>
  <si>
    <t>350</t>
  </si>
  <si>
    <t>9.2</t>
  </si>
  <si>
    <t>94KKA2156</t>
  </si>
  <si>
    <t>21:0304:000033</t>
  </si>
  <si>
    <t>21:0012:000156</t>
  </si>
  <si>
    <t>21:0012:000156:0005:0001:00</t>
  </si>
  <si>
    <t>128</t>
  </si>
  <si>
    <t>298</t>
  </si>
  <si>
    <t>50.7</t>
  </si>
  <si>
    <t>239</t>
  </si>
  <si>
    <t>94KKA2162</t>
  </si>
  <si>
    <t>21:0304:000034</t>
  </si>
  <si>
    <t>21:0012:000162</t>
  </si>
  <si>
    <t>21:0012:000162:0005:0001:00</t>
  </si>
  <si>
    <t>444</t>
  </si>
  <si>
    <t>38.7</t>
  </si>
  <si>
    <t>338</t>
  </si>
  <si>
    <t>6.3</t>
  </si>
  <si>
    <t>94KKA2165</t>
  </si>
  <si>
    <t>21:0304:000035</t>
  </si>
  <si>
    <t>21:0012:000165</t>
  </si>
  <si>
    <t>21:0012:000165:0005:0001:00</t>
  </si>
  <si>
    <t>126</t>
  </si>
  <si>
    <t>432</t>
  </si>
  <si>
    <t>43.6</t>
  </si>
  <si>
    <t>381</t>
  </si>
  <si>
    <t>94KKA2168</t>
  </si>
  <si>
    <t>21:0304:000036</t>
  </si>
  <si>
    <t>21:0012:000168</t>
  </si>
  <si>
    <t>21:0012:000168:0005:0001:00</t>
  </si>
  <si>
    <t>132</t>
  </si>
  <si>
    <t>24</t>
  </si>
  <si>
    <t>317</t>
  </si>
  <si>
    <t>2.7</t>
  </si>
  <si>
    <t>94KKA2174</t>
  </si>
  <si>
    <t>21:0304:000037</t>
  </si>
  <si>
    <t>21:0012:000174</t>
  </si>
  <si>
    <t>21:0012:000174:0005:0001:00</t>
  </si>
  <si>
    <t>39.3</t>
  </si>
  <si>
    <t>7.7</t>
  </si>
  <si>
    <t>94KKA2175</t>
  </si>
  <si>
    <t>21:0304:000038</t>
  </si>
  <si>
    <t>21:0012:000175</t>
  </si>
  <si>
    <t>21:0012:000175:0005:0001:00</t>
  </si>
  <si>
    <t>352</t>
  </si>
  <si>
    <t>272</t>
  </si>
  <si>
    <t>94KKA2177</t>
  </si>
  <si>
    <t>21:0304:000039</t>
  </si>
  <si>
    <t>21:0012:000177</t>
  </si>
  <si>
    <t>21:0012:000177:0005:0001:00</t>
  </si>
  <si>
    <t>292</t>
  </si>
  <si>
    <t>390</t>
  </si>
  <si>
    <t>55.4</t>
  </si>
  <si>
    <t>328</t>
  </si>
  <si>
    <t>6.1</t>
  </si>
  <si>
    <t>94KKA2181</t>
  </si>
  <si>
    <t>21:0304:000040</t>
  </si>
  <si>
    <t>21:0012:000181</t>
  </si>
  <si>
    <t>21:0012:000181:0005:0001:00</t>
  </si>
  <si>
    <t>505</t>
  </si>
  <si>
    <t>33.4</t>
  </si>
  <si>
    <t>208</t>
  </si>
  <si>
    <t>94KKA2186</t>
  </si>
  <si>
    <t>21:0304:000041</t>
  </si>
  <si>
    <t>21:0012:000186</t>
  </si>
  <si>
    <t>21:0012:000186:0005:0001:00</t>
  </si>
  <si>
    <t>566</t>
  </si>
  <si>
    <t>43.7</t>
  </si>
  <si>
    <t>94KKA2190</t>
  </si>
  <si>
    <t>21:0304:000042</t>
  </si>
  <si>
    <t>21:0012:000190</t>
  </si>
  <si>
    <t>21:0012:000190:0005:0001:00</t>
  </si>
  <si>
    <t>392</t>
  </si>
  <si>
    <t>222</t>
  </si>
  <si>
    <t>27.6</t>
  </si>
  <si>
    <t>94KKA2194</t>
  </si>
  <si>
    <t>21:0304:000043</t>
  </si>
  <si>
    <t>21:0012:000194</t>
  </si>
  <si>
    <t>21:0012:000194:0005:0001:00</t>
  </si>
  <si>
    <t>600</t>
  </si>
  <si>
    <t>37.6</t>
  </si>
  <si>
    <t>5.3</t>
  </si>
  <si>
    <t>94DU2507</t>
  </si>
  <si>
    <t>21:0310:000001</t>
  </si>
  <si>
    <t>21:0013:000009</t>
  </si>
  <si>
    <t>21:0013:000009:0005:0001:00</t>
  </si>
  <si>
    <t>366</t>
  </si>
  <si>
    <t>39.46</t>
  </si>
  <si>
    <t>317.7</t>
  </si>
  <si>
    <t>7.5</t>
  </si>
  <si>
    <t>94DU2512</t>
  </si>
  <si>
    <t>21:0310:000002</t>
  </si>
  <si>
    <t>21:0013:000014</t>
  </si>
  <si>
    <t>21:0013:000014:0005:0001:00</t>
  </si>
  <si>
    <t>705.5</t>
  </si>
  <si>
    <t>33.51</t>
  </si>
  <si>
    <t>173.52</t>
  </si>
  <si>
    <t>5.2</t>
  </si>
  <si>
    <t>94DU2519</t>
  </si>
  <si>
    <t>21:0310:000003</t>
  </si>
  <si>
    <t>21:0013:000021</t>
  </si>
  <si>
    <t>21:0013:000021:0005:0001:00</t>
  </si>
  <si>
    <t>584</t>
  </si>
  <si>
    <t>230</t>
  </si>
  <si>
    <t>33</t>
  </si>
  <si>
    <t>191.87</t>
  </si>
  <si>
    <t>94DU2526</t>
  </si>
  <si>
    <t>21:0310:000004</t>
  </si>
  <si>
    <t>21:0013:000028</t>
  </si>
  <si>
    <t>21:0013:000028:0005:0001:00</t>
  </si>
  <si>
    <t>688</t>
  </si>
  <si>
    <t>246</t>
  </si>
  <si>
    <t>19.97</t>
  </si>
  <si>
    <t>219.67</t>
  </si>
  <si>
    <t>94DU2529</t>
  </si>
  <si>
    <t>21:0310:000005</t>
  </si>
  <si>
    <t>21:0013:000031</t>
  </si>
  <si>
    <t>21:0013:000031:0005:0001:00</t>
  </si>
  <si>
    <t>664</t>
  </si>
  <si>
    <t>210</t>
  </si>
  <si>
    <t>24.83</t>
  </si>
  <si>
    <t>178.87</t>
  </si>
  <si>
    <t>2.3</t>
  </si>
  <si>
    <t>94DU2531</t>
  </si>
  <si>
    <t>21:0310:000006</t>
  </si>
  <si>
    <t>21:0013:000033</t>
  </si>
  <si>
    <t>21:0013:000033:0005:0001:00</t>
  </si>
  <si>
    <t>520</t>
  </si>
  <si>
    <t>212</t>
  </si>
  <si>
    <t>20.53</t>
  </si>
  <si>
    <t>186.73</t>
  </si>
  <si>
    <t>1.9</t>
  </si>
  <si>
    <t>94DU2533</t>
  </si>
  <si>
    <t>21:0310:000007</t>
  </si>
  <si>
    <t>21:0013:000035</t>
  </si>
  <si>
    <t>21:0013:000035:0005:0001:00</t>
  </si>
  <si>
    <t>30.38</t>
  </si>
  <si>
    <t>184.98</t>
  </si>
  <si>
    <t>2.5</t>
  </si>
  <si>
    <t>94DU2536</t>
  </si>
  <si>
    <t>21:0310:000008</t>
  </si>
  <si>
    <t>21:0013:000038</t>
  </si>
  <si>
    <t>21:0013:000038:0005:0001:00</t>
  </si>
  <si>
    <t>388</t>
  </si>
  <si>
    <t>330</t>
  </si>
  <si>
    <t>29.66</t>
  </si>
  <si>
    <t>293.74</t>
  </si>
  <si>
    <t>94DU2540</t>
  </si>
  <si>
    <t>21:0310:000009</t>
  </si>
  <si>
    <t>21:0013:000042</t>
  </si>
  <si>
    <t>21:0013:000042:0005:0001:00</t>
  </si>
  <si>
    <t>554</t>
  </si>
  <si>
    <t>25.28</t>
  </si>
  <si>
    <t>212.19</t>
  </si>
  <si>
    <t>9</t>
  </si>
  <si>
    <t>94DU2548</t>
  </si>
  <si>
    <t>21:0310:000010</t>
  </si>
  <si>
    <t>21:0013:000050</t>
  </si>
  <si>
    <t>21:0013:000050:0005:0001:00</t>
  </si>
  <si>
    <t>762</t>
  </si>
  <si>
    <t>62.21</t>
  </si>
  <si>
    <t>213.34</t>
  </si>
  <si>
    <t>7.1</t>
  </si>
  <si>
    <t>94DU2551</t>
  </si>
  <si>
    <t>21:0310:000011</t>
  </si>
  <si>
    <t>21:0013:000053</t>
  </si>
  <si>
    <t>21:0013:000053:0005:0001:00</t>
  </si>
  <si>
    <t>804</t>
  </si>
  <si>
    <t>1.8</t>
  </si>
  <si>
    <t>552</t>
  </si>
  <si>
    <t>68.84</t>
  </si>
  <si>
    <t>451.47</t>
  </si>
  <si>
    <t>12.3</t>
  </si>
  <si>
    <t>94DU2554</t>
  </si>
  <si>
    <t>21:0310:000012</t>
  </si>
  <si>
    <t>21:0013:000056</t>
  </si>
  <si>
    <t>21:0013:000056:0005:0001:00</t>
  </si>
  <si>
    <t>436</t>
  </si>
  <si>
    <t>182</t>
  </si>
  <si>
    <t>27.65</t>
  </si>
  <si>
    <t>145.86</t>
  </si>
  <si>
    <t>10.9</t>
  </si>
  <si>
    <t>94DU2561</t>
  </si>
  <si>
    <t>21:0310:000013</t>
  </si>
  <si>
    <t>21:0013:000063</t>
  </si>
  <si>
    <t>21:0013:000063:0005:0001:00</t>
  </si>
  <si>
    <t>576</t>
  </si>
  <si>
    <t>334</t>
  </si>
  <si>
    <t>38.07</t>
  </si>
  <si>
    <t>286.42</t>
  </si>
  <si>
    <t>94DU2563</t>
  </si>
  <si>
    <t>21:0310:000014</t>
  </si>
  <si>
    <t>21:0013:000065</t>
  </si>
  <si>
    <t>21:0013:000065:0005:0001:00</t>
  </si>
  <si>
    <t>424</t>
  </si>
  <si>
    <t>204</t>
  </si>
  <si>
    <t>27.7</t>
  </si>
  <si>
    <t>171.1</t>
  </si>
  <si>
    <t>8.4</t>
  </si>
  <si>
    <t>94DU2566</t>
  </si>
  <si>
    <t>21:0310:000015</t>
  </si>
  <si>
    <t>21:0013:000068</t>
  </si>
  <si>
    <t>21:0013:000068:0005:0001:00</t>
  </si>
  <si>
    <t>685.5</t>
  </si>
  <si>
    <t>228</t>
  </si>
  <si>
    <t>19.32</t>
  </si>
  <si>
    <t>204.85</t>
  </si>
  <si>
    <t>3.1</t>
  </si>
  <si>
    <t>94DU2577</t>
  </si>
  <si>
    <t>21:0310:000016</t>
  </si>
  <si>
    <t>21:0013:000079</t>
  </si>
  <si>
    <t>21:0013:000079:0005:0001:00</t>
  </si>
  <si>
    <t>726</t>
  </si>
  <si>
    <t>31.54</t>
  </si>
  <si>
    <t>233.12</t>
  </si>
  <si>
    <t>5.8</t>
  </si>
  <si>
    <t>94DU2583</t>
  </si>
  <si>
    <t>21:0310:000017</t>
  </si>
  <si>
    <t>21:0013:000085</t>
  </si>
  <si>
    <t>21:0013:000085:0005:0001:00</t>
  </si>
  <si>
    <t>864</t>
  </si>
  <si>
    <t>1.5</t>
  </si>
  <si>
    <t>286</t>
  </si>
  <si>
    <t>68.14</t>
  </si>
  <si>
    <t>212.13</t>
  </si>
  <si>
    <t>8</t>
  </si>
  <si>
    <t>94DU2588</t>
  </si>
  <si>
    <t>21:0310:000018</t>
  </si>
  <si>
    <t>21:0013:000090</t>
  </si>
  <si>
    <t>21:0013:000090:0005:0001:00</t>
  </si>
  <si>
    <t>523.5</t>
  </si>
  <si>
    <t>38.45</t>
  </si>
  <si>
    <t>195.11</t>
  </si>
  <si>
    <t>94DU2595</t>
  </si>
  <si>
    <t>21:0310:000019</t>
  </si>
  <si>
    <t>21:0013:000097</t>
  </si>
  <si>
    <t>21:0013:000097:0005:0001:00</t>
  </si>
  <si>
    <t>218</t>
  </si>
  <si>
    <t>36.05</t>
  </si>
  <si>
    <t>177.95</t>
  </si>
  <si>
    <t>4.5</t>
  </si>
  <si>
    <t>94DU2608</t>
  </si>
  <si>
    <t>21:0310:000020</t>
  </si>
  <si>
    <t>21:0013:000110</t>
  </si>
  <si>
    <t>21:0013:000110:0005:0001:00</t>
  </si>
  <si>
    <t>34.85</t>
  </si>
  <si>
    <t>256.53</t>
  </si>
  <si>
    <t>94DU2611</t>
  </si>
  <si>
    <t>21:0310:000021</t>
  </si>
  <si>
    <t>21:0013:000113</t>
  </si>
  <si>
    <t>21:0013:000113:0005:0001:00</t>
  </si>
  <si>
    <t>198</t>
  </si>
  <si>
    <t>0.4</t>
  </si>
  <si>
    <t>23.51</t>
  </si>
  <si>
    <t>102.98</t>
  </si>
  <si>
    <t>94DU2614</t>
  </si>
  <si>
    <t>21:0310:000022</t>
  </si>
  <si>
    <t>21:0013:000116</t>
  </si>
  <si>
    <t>21:0013:000116:0005:0001:00</t>
  </si>
  <si>
    <t>290</t>
  </si>
  <si>
    <t>340</t>
  </si>
  <si>
    <t>37.88</t>
  </si>
  <si>
    <t>294.77</t>
  </si>
  <si>
    <t>94DU2617</t>
  </si>
  <si>
    <t>21:0310:000023</t>
  </si>
  <si>
    <t>21:0013:000119</t>
  </si>
  <si>
    <t>21:0013:000119:0005:0001:00</t>
  </si>
  <si>
    <t>54.84</t>
  </si>
  <si>
    <t>264.97</t>
  </si>
  <si>
    <t>94DU2621</t>
  </si>
  <si>
    <t>21:0310:000024</t>
  </si>
  <si>
    <t>21:0013:000123</t>
  </si>
  <si>
    <t>21:0013:000123:0005:0001:00</t>
  </si>
  <si>
    <t>140</t>
  </si>
  <si>
    <t>21.69</t>
  </si>
  <si>
    <t>113.58</t>
  </si>
  <si>
    <t>1.6</t>
  </si>
  <si>
    <t>94DU2627</t>
  </si>
  <si>
    <t>21:0310:000025</t>
  </si>
  <si>
    <t>21:0013:000129</t>
  </si>
  <si>
    <t>21:0013:000129:0005:0001:00</t>
  </si>
  <si>
    <t>810</t>
  </si>
  <si>
    <t>11.12</t>
  </si>
  <si>
    <t>131.83</t>
  </si>
  <si>
    <t>94DU2630</t>
  </si>
  <si>
    <t>21:0310:000026</t>
  </si>
  <si>
    <t>21:0013:000132</t>
  </si>
  <si>
    <t>21:0013:000132:0005:0001:00</t>
  </si>
  <si>
    <t>846</t>
  </si>
  <si>
    <t>25.2</t>
  </si>
  <si>
    <t>173.54</t>
  </si>
  <si>
    <t>94DU2631</t>
  </si>
  <si>
    <t>21:0310:000027</t>
  </si>
  <si>
    <t>21:0013:000133</t>
  </si>
  <si>
    <t>21:0013:000133:0005:0001:00</t>
  </si>
  <si>
    <t>570</t>
  </si>
  <si>
    <t>28.06</t>
  </si>
  <si>
    <t>171</t>
  </si>
  <si>
    <t>94DU2633</t>
  </si>
  <si>
    <t>21:0310:000028</t>
  </si>
  <si>
    <t>21:0013:000135</t>
  </si>
  <si>
    <t>21:0013:000135:0005:0001:00</t>
  </si>
  <si>
    <t>428</t>
  </si>
  <si>
    <t>18.07</t>
  </si>
  <si>
    <t>125.86</t>
  </si>
  <si>
    <t>94DU2640</t>
  </si>
  <si>
    <t>21:0310:000029</t>
  </si>
  <si>
    <t>21:0013:000142</t>
  </si>
  <si>
    <t>21:0013:000142:0005:0001:00</t>
  </si>
  <si>
    <t>238</t>
  </si>
  <si>
    <t>7.54</t>
  </si>
  <si>
    <t>224.8</t>
  </si>
  <si>
    <t>94DU2644</t>
  </si>
  <si>
    <t>21:0310:000030</t>
  </si>
  <si>
    <t>21:0013:000146</t>
  </si>
  <si>
    <t>21:0013:000146:0005:0001:00</t>
  </si>
  <si>
    <t>616</t>
  </si>
  <si>
    <t>29.49</t>
  </si>
  <si>
    <t>172.94</t>
  </si>
  <si>
    <t>94DU2647</t>
  </si>
  <si>
    <t>21:0310:000031</t>
  </si>
  <si>
    <t>21:0013:000149</t>
  </si>
  <si>
    <t>21:0013:000149:0005:0001:00</t>
  </si>
  <si>
    <t>706</t>
  </si>
  <si>
    <t>184</t>
  </si>
  <si>
    <t>14.19</t>
  </si>
  <si>
    <t>164.6</t>
  </si>
  <si>
    <t>2.6</t>
  </si>
  <si>
    <t>94DU2652</t>
  </si>
  <si>
    <t>21:0310:000032</t>
  </si>
  <si>
    <t>21:0013:000154</t>
  </si>
  <si>
    <t>21:0013:000154:0005:0001:00</t>
  </si>
  <si>
    <t>380</t>
  </si>
  <si>
    <t>22.7</t>
  </si>
  <si>
    <t>210.58</t>
  </si>
  <si>
    <t>94DU2655</t>
  </si>
  <si>
    <t>21:0310:000033</t>
  </si>
  <si>
    <t>21:0013:000157</t>
  </si>
  <si>
    <t>21:0013:000157:0005:0001:00</t>
  </si>
  <si>
    <t>176</t>
  </si>
  <si>
    <t>14.58</t>
  </si>
  <si>
    <t>111.6</t>
  </si>
  <si>
    <t>94DU2657</t>
  </si>
  <si>
    <t>21:0310:000034</t>
  </si>
  <si>
    <t>21:0013:000159</t>
  </si>
  <si>
    <t>21:0013:000159:0005:0001:00</t>
  </si>
  <si>
    <t>532</t>
  </si>
  <si>
    <t>40.61</t>
  </si>
  <si>
    <t>227.03</t>
  </si>
  <si>
    <t>6</t>
  </si>
  <si>
    <t>94DU2665</t>
  </si>
  <si>
    <t>21:0310:000035</t>
  </si>
  <si>
    <t>21:0013:000167</t>
  </si>
  <si>
    <t>21:0013:000167:0005:0001:00</t>
  </si>
  <si>
    <t>374</t>
  </si>
  <si>
    <t>17.76</t>
  </si>
  <si>
    <t>347.74</t>
  </si>
  <si>
    <t>94DU2668</t>
  </si>
  <si>
    <t>21:0310:000036</t>
  </si>
  <si>
    <t>21:0013:000170</t>
  </si>
  <si>
    <t>21:0013:000170:0005:0001:00</t>
  </si>
  <si>
    <t>162</t>
  </si>
  <si>
    <t>402</t>
  </si>
  <si>
    <t>36.79</t>
  </si>
  <si>
    <t>358.05</t>
  </si>
  <si>
    <t>94DU2673</t>
  </si>
  <si>
    <t>21:0310:000037</t>
  </si>
  <si>
    <t>21:0013:000175</t>
  </si>
  <si>
    <t>21:0013:000175:0005:0001:00</t>
  </si>
  <si>
    <t>15.63</t>
  </si>
  <si>
    <t>218.4</t>
  </si>
  <si>
    <t>94DU2677</t>
  </si>
  <si>
    <t>21:0310:000038</t>
  </si>
  <si>
    <t>21:0013:000179</t>
  </si>
  <si>
    <t>21:0013:000179:0005:0001:00</t>
  </si>
  <si>
    <t>68.19</t>
  </si>
  <si>
    <t>320.31</t>
  </si>
  <si>
    <t>7.2</t>
  </si>
  <si>
    <t>94DU2681</t>
  </si>
  <si>
    <t>21:0310:000039</t>
  </si>
  <si>
    <t>21:0013:000183</t>
  </si>
  <si>
    <t>21:0013:000183:0005:0001:00</t>
  </si>
  <si>
    <t>644</t>
  </si>
  <si>
    <t>62.06</t>
  </si>
  <si>
    <t>185.34</t>
  </si>
  <si>
    <t>6.2</t>
  </si>
  <si>
    <t>94DU2683</t>
  </si>
  <si>
    <t>21:0310:000040</t>
  </si>
  <si>
    <t>21:0013:000185</t>
  </si>
  <si>
    <t>21:0013:000185:0005:0001:00</t>
  </si>
  <si>
    <t>710</t>
  </si>
  <si>
    <t>278</t>
  </si>
  <si>
    <t>58.87</t>
  </si>
  <si>
    <t>211.17</t>
  </si>
  <si>
    <t>6.4</t>
  </si>
  <si>
    <t>94DU2687</t>
  </si>
  <si>
    <t>21:0310:000041</t>
  </si>
  <si>
    <t>21:0013:000189</t>
  </si>
  <si>
    <t>21:0013:000189:0005:0001:00</t>
  </si>
  <si>
    <t>634</t>
  </si>
  <si>
    <t>36.24</t>
  </si>
  <si>
    <t>293.13</t>
  </si>
  <si>
    <t>94DU2692</t>
  </si>
  <si>
    <t>21:0310:000042</t>
  </si>
  <si>
    <t>21:0013:000194</t>
  </si>
  <si>
    <t>21:0013:000194:0005:0001:00</t>
  </si>
  <si>
    <t>560</t>
  </si>
  <si>
    <t>19.3</t>
  </si>
  <si>
    <t>178.94</t>
  </si>
  <si>
    <t>94DU2696</t>
  </si>
  <si>
    <t>21:0310:000043</t>
  </si>
  <si>
    <t>21:0013:000198</t>
  </si>
  <si>
    <t>21:0013:000198:0005:0001:00</t>
  </si>
  <si>
    <t>69.76</t>
  </si>
  <si>
    <t>211.7</t>
  </si>
  <si>
    <t>3</t>
  </si>
  <si>
    <t>94DU2699</t>
  </si>
  <si>
    <t>21:0310:000044</t>
  </si>
  <si>
    <t>21:0013:000201</t>
  </si>
  <si>
    <t>21:0013:000201:0005:0001:00</t>
  </si>
  <si>
    <t>216</t>
  </si>
  <si>
    <t>36.49</t>
  </si>
  <si>
    <t>173.45</t>
  </si>
  <si>
    <t>94DU2701</t>
  </si>
  <si>
    <t>21:0310:000045</t>
  </si>
  <si>
    <t>21:0013:000203</t>
  </si>
  <si>
    <t>21:0013:000203:0005:0001:00</t>
  </si>
  <si>
    <t>698</t>
  </si>
  <si>
    <t>320</t>
  </si>
  <si>
    <t>55.9</t>
  </si>
  <si>
    <t>256.94</t>
  </si>
  <si>
    <t>94DU2706</t>
  </si>
  <si>
    <t>21:0310:000046</t>
  </si>
  <si>
    <t>21:0013:000208</t>
  </si>
  <si>
    <t>21:0013:000208:0005:0001:00</t>
  </si>
  <si>
    <t>580</t>
  </si>
  <si>
    <t>27.51</t>
  </si>
  <si>
    <t>202.92</t>
  </si>
  <si>
    <t>5.9</t>
  </si>
  <si>
    <t>94DU2711</t>
  </si>
  <si>
    <t>21:0310:000047</t>
  </si>
  <si>
    <t>21:0013:000213</t>
  </si>
  <si>
    <t>21:0013:000213:0005:0001:00</t>
  </si>
  <si>
    <t>410</t>
  </si>
  <si>
    <t>45.12</t>
  </si>
  <si>
    <t>261.91</t>
  </si>
  <si>
    <t>10.8</t>
  </si>
  <si>
    <t>94BCW2752</t>
  </si>
  <si>
    <t>21:0316:000001</t>
  </si>
  <si>
    <t>21:0041:000003</t>
  </si>
  <si>
    <t>21:0041:000003:0005:0001:00</t>
  </si>
  <si>
    <t>47.99</t>
  </si>
  <si>
    <t>199.78</t>
  </si>
  <si>
    <t>4.9</t>
  </si>
  <si>
    <t>94BCW2759</t>
  </si>
  <si>
    <t>21:0316:000002</t>
  </si>
  <si>
    <t>21:0041:000010</t>
  </si>
  <si>
    <t>21:0041:000010:0005:0001:00</t>
  </si>
  <si>
    <t>1402</t>
  </si>
  <si>
    <t>678</t>
  </si>
  <si>
    <t>127.03</t>
  </si>
  <si>
    <t>526.16</t>
  </si>
  <si>
    <t>15.8</t>
  </si>
  <si>
    <t>94BCW2762</t>
  </si>
  <si>
    <t>21:0316:000003</t>
  </si>
  <si>
    <t>21:0041:000013</t>
  </si>
  <si>
    <t>21:0041:000013:0005:0001:00</t>
  </si>
  <si>
    <t>57.96</t>
  </si>
  <si>
    <t>390.64</t>
  </si>
  <si>
    <t>7.8</t>
  </si>
  <si>
    <t>94BCW2765</t>
  </si>
  <si>
    <t>21:0316:000004</t>
  </si>
  <si>
    <t>21:0041:000016</t>
  </si>
  <si>
    <t>21:0041:000016:0005:0001:00</t>
  </si>
  <si>
    <t>636</t>
  </si>
  <si>
    <t>43.04</t>
  </si>
  <si>
    <t>182.04</t>
  </si>
  <si>
    <t>94BCW2769</t>
  </si>
  <si>
    <t>21:0316:000005</t>
  </si>
  <si>
    <t>21:0041:000020</t>
  </si>
  <si>
    <t>21:0041:000020:0005:0001:00</t>
  </si>
  <si>
    <t>694</t>
  </si>
  <si>
    <t>224</t>
  </si>
  <si>
    <t>26.81</t>
  </si>
  <si>
    <t>193.71</t>
  </si>
  <si>
    <t>2.4</t>
  </si>
  <si>
    <t>94BCW2772</t>
  </si>
  <si>
    <t>21:0316:000006</t>
  </si>
  <si>
    <t>21:0041:000023</t>
  </si>
  <si>
    <t>21:0041:000023:0005:0001:00</t>
  </si>
  <si>
    <t>418</t>
  </si>
  <si>
    <t>28.12</t>
  </si>
  <si>
    <t>250.18</t>
  </si>
  <si>
    <t>94BCW2776</t>
  </si>
  <si>
    <t>21:0316:000007</t>
  </si>
  <si>
    <t>21:0041:000027</t>
  </si>
  <si>
    <t>21:0041:000027:0005:0001:00</t>
  </si>
  <si>
    <t>180</t>
  </si>
  <si>
    <t>21.61</t>
  </si>
  <si>
    <t>150.88</t>
  </si>
  <si>
    <t>4</t>
  </si>
  <si>
    <t>94BCW2779</t>
  </si>
  <si>
    <t>21:0316:000008</t>
  </si>
  <si>
    <t>21:0041:000030</t>
  </si>
  <si>
    <t>21:0041:000030:0005:0001:00</t>
  </si>
  <si>
    <t>452</t>
  </si>
  <si>
    <t>23.92</t>
  </si>
  <si>
    <t>146.37</t>
  </si>
  <si>
    <t>94BCW2785</t>
  </si>
  <si>
    <t>21:0316:000009</t>
  </si>
  <si>
    <t>21:0041:000036</t>
  </si>
  <si>
    <t>21:0041:000036:0005:0001:00</t>
  </si>
  <si>
    <t>530</t>
  </si>
  <si>
    <t>30.4</t>
  </si>
  <si>
    <t>219.86</t>
  </si>
  <si>
    <t>94BCW2790</t>
  </si>
  <si>
    <t>21:0316:000010</t>
  </si>
  <si>
    <t>21:0041:000041</t>
  </si>
  <si>
    <t>21:0041:000041:0005:0001:00</t>
  </si>
  <si>
    <t>539.5</t>
  </si>
  <si>
    <t>37.13</t>
  </si>
  <si>
    <t>260.88</t>
  </si>
  <si>
    <t>9.4</t>
  </si>
  <si>
    <t>94BCW2797</t>
  </si>
  <si>
    <t>21:0316:000011</t>
  </si>
  <si>
    <t>21:0041:000048</t>
  </si>
  <si>
    <t>21:0041:000048:0005:0001:00</t>
  </si>
  <si>
    <t>572</t>
  </si>
  <si>
    <t>35.27</t>
  </si>
  <si>
    <t>117.24</t>
  </si>
  <si>
    <t>94BCW2799</t>
  </si>
  <si>
    <t>21:0316:000012</t>
  </si>
  <si>
    <t>21:0041:000050</t>
  </si>
  <si>
    <t>21:0041:000050:0005:0001:00</t>
  </si>
  <si>
    <t>666</t>
  </si>
  <si>
    <t>50.46</t>
  </si>
  <si>
    <t>312.47</t>
  </si>
  <si>
    <t>94BCW2803</t>
  </si>
  <si>
    <t>21:0316:000013</t>
  </si>
  <si>
    <t>21:0041:000055</t>
  </si>
  <si>
    <t>21:0041:000055:0005:0001:00</t>
  </si>
  <si>
    <t>404</t>
  </si>
  <si>
    <t>28.1</t>
  </si>
  <si>
    <t>192.23</t>
  </si>
  <si>
    <t>3.4</t>
  </si>
  <si>
    <t>94BCW2807</t>
  </si>
  <si>
    <t>21:0316:000014</t>
  </si>
  <si>
    <t>21:0041:000059</t>
  </si>
  <si>
    <t>21:0041:000059:0005:0001:00</t>
  </si>
  <si>
    <t>420</t>
  </si>
  <si>
    <t>21.8</t>
  </si>
  <si>
    <t>186.95</t>
  </si>
  <si>
    <t>94BCW2811b</t>
  </si>
  <si>
    <t>21:0316:000015</t>
  </si>
  <si>
    <t>21:0041:000065</t>
  </si>
  <si>
    <t>21:0041:000065:0005:0001:00</t>
  </si>
  <si>
    <t>226</t>
  </si>
  <si>
    <t>42.7</t>
  </si>
  <si>
    <t>179.8</t>
  </si>
  <si>
    <t>4.8</t>
  </si>
  <si>
    <t>94BCW2814</t>
  </si>
  <si>
    <t>21:0316:000016</t>
  </si>
  <si>
    <t>21:0041:000068</t>
  </si>
  <si>
    <t>21:0041:000068:0005:0001:00</t>
  </si>
  <si>
    <t>614</t>
  </si>
  <si>
    <t>260</t>
  </si>
  <si>
    <t>36.6</t>
  </si>
  <si>
    <t>219.27</t>
  </si>
  <si>
    <t>94BCW2817</t>
  </si>
  <si>
    <t>21:0316:000017</t>
  </si>
  <si>
    <t>21:0041:000073</t>
  </si>
  <si>
    <t>21:0041:000073:0005:0001:00</t>
  </si>
  <si>
    <t>588</t>
  </si>
  <si>
    <t>29.75</t>
  </si>
  <si>
    <t>184.02</t>
  </si>
  <si>
    <t>94BCW2820</t>
  </si>
  <si>
    <t>21:0316:000018</t>
  </si>
  <si>
    <t>21:0041:000077</t>
  </si>
  <si>
    <t>21:0041:000077:0005:0001:00</t>
  </si>
  <si>
    <t>518</t>
  </si>
  <si>
    <t>264</t>
  </si>
  <si>
    <t>37.55</t>
  </si>
  <si>
    <t>222.42</t>
  </si>
  <si>
    <t>4.4</t>
  </si>
  <si>
    <t>94BCW2823</t>
  </si>
  <si>
    <t>21:0316:000019</t>
  </si>
  <si>
    <t>21:0041:000080</t>
  </si>
  <si>
    <t>21:0041:000080:0005:0001:00</t>
  </si>
  <si>
    <t>missing</t>
  </si>
  <si>
    <t>94BCW2831</t>
  </si>
  <si>
    <t>21:0316:000020</t>
  </si>
  <si>
    <t>21:0041:000089</t>
  </si>
  <si>
    <t>21:0041:000089:0005:0001:00</t>
  </si>
  <si>
    <t>94BCW2836</t>
  </si>
  <si>
    <t>21:0316:000021</t>
  </si>
  <si>
    <t>21:0041:000095</t>
  </si>
  <si>
    <t>21:0041:000095:0005:0001:00</t>
  </si>
  <si>
    <t>29.69</t>
  </si>
  <si>
    <t>232.26</t>
  </si>
  <si>
    <t>94BCW2841b</t>
  </si>
  <si>
    <t>21:0316:000022</t>
  </si>
  <si>
    <t>21:0041:000102</t>
  </si>
  <si>
    <t>21:0041:000102:0005:0001:00</t>
  </si>
  <si>
    <t>25.91</t>
  </si>
  <si>
    <t>189.56</t>
  </si>
  <si>
    <t>94BCW2849</t>
  </si>
  <si>
    <t>21:0316:000023</t>
  </si>
  <si>
    <t>21:0041:000112</t>
  </si>
  <si>
    <t>21:0041:000112:0005:0001:00</t>
  </si>
  <si>
    <t>602</t>
  </si>
  <si>
    <t>362</t>
  </si>
  <si>
    <t>39.86</t>
  </si>
  <si>
    <t>315.06</t>
  </si>
  <si>
    <t>8.1</t>
  </si>
  <si>
    <t>94BCW2855b</t>
  </si>
  <si>
    <t>21:0316:000024</t>
  </si>
  <si>
    <t>21:0041:000120</t>
  </si>
  <si>
    <t>21:0041:000120:0005:0001:00</t>
  </si>
  <si>
    <t>258</t>
  </si>
  <si>
    <t>29.22</t>
  </si>
  <si>
    <t>224.68</t>
  </si>
  <si>
    <t>94BCW2863</t>
  </si>
  <si>
    <t>21:0316:000025</t>
  </si>
  <si>
    <t>21:0041:000128</t>
  </si>
  <si>
    <t>21:0041:000128:0005:0001:00</t>
  </si>
  <si>
    <t>39.15</t>
  </si>
  <si>
    <t>266.57</t>
  </si>
  <si>
    <t>94BCW2870</t>
  </si>
  <si>
    <t>21:0316:000026</t>
  </si>
  <si>
    <t>21:0041:000135</t>
  </si>
  <si>
    <t>21:0041:000135:0005:0001:00</t>
  </si>
  <si>
    <t>782</t>
  </si>
  <si>
    <t>49.14</t>
  </si>
  <si>
    <t>244.9</t>
  </si>
  <si>
    <t>94BCW2878</t>
  </si>
  <si>
    <t>21:0316:000027</t>
  </si>
  <si>
    <t>21:0041:000142</t>
  </si>
  <si>
    <t>21:0041:000142:0005:0001:00</t>
  </si>
  <si>
    <t>894</t>
  </si>
  <si>
    <t>45.47</t>
  </si>
  <si>
    <t>249.28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</si>
</sst>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idden="1" x14ac:dyDescent="0.25">
      <c r="A2" t="s">
        <v>18</v>
      </c>
      <c r="B2" t="s">
        <v>19</v>
      </c>
      <c r="C2" s="1" t="str">
        <f t="shared" ref="C2:C44" si="0">HYPERLINK("http://geochem.nrcan.gc.ca/cdogs/content/bdl/bdl210304_e.htm", "21:0304")</f>
        <v>21:0304</v>
      </c>
      <c r="D2" s="1" t="str">
        <f t="shared" ref="D2:D44" si="1">HYPERLINK("http://geochem.nrcan.gc.ca/cdogs/content/svy/svy210012_e.htm", "21:0012")</f>
        <v>21:0012</v>
      </c>
      <c r="E2" t="s">
        <v>20</v>
      </c>
      <c r="F2" t="s">
        <v>21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HYPERLINK("http://geochem.nrcan.gc.ca/cdogs/content/kwd/kwd080048_e.htm", "HMC separation (Canamera/DIP)")</f>
        <v>HMC separation (Canamera/DIP)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R2" t="s">
        <v>28</v>
      </c>
    </row>
    <row r="3" spans="1:18" hidden="1" x14ac:dyDescent="0.25">
      <c r="A3" t="s">
        <v>29</v>
      </c>
      <c r="B3" t="s">
        <v>30</v>
      </c>
      <c r="C3" s="1" t="str">
        <f t="shared" si="0"/>
        <v>21:0304</v>
      </c>
      <c r="D3" s="1" t="str">
        <f t="shared" si="1"/>
        <v>21:0012</v>
      </c>
      <c r="E3" t="s">
        <v>31</v>
      </c>
      <c r="F3" t="s">
        <v>32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(Canamera/DIP)</v>
      </c>
      <c r="L3" t="s">
        <v>22</v>
      </c>
      <c r="M3" t="s">
        <v>33</v>
      </c>
      <c r="N3" t="s">
        <v>34</v>
      </c>
      <c r="O3" t="s">
        <v>35</v>
      </c>
      <c r="P3" t="s">
        <v>36</v>
      </c>
      <c r="Q3" t="s">
        <v>37</v>
      </c>
      <c r="R3" t="s">
        <v>38</v>
      </c>
    </row>
    <row r="4" spans="1:18" hidden="1" x14ac:dyDescent="0.25">
      <c r="A4" t="s">
        <v>39</v>
      </c>
      <c r="B4" t="s">
        <v>40</v>
      </c>
      <c r="C4" s="1" t="str">
        <f t="shared" si="0"/>
        <v>21:0304</v>
      </c>
      <c r="D4" s="1" t="str">
        <f t="shared" si="1"/>
        <v>21:0012</v>
      </c>
      <c r="E4" t="s">
        <v>41</v>
      </c>
      <c r="F4" t="s">
        <v>42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(Canamera/DIP)</v>
      </c>
      <c r="L4" t="s">
        <v>22</v>
      </c>
      <c r="M4" t="s">
        <v>43</v>
      </c>
      <c r="N4" t="s">
        <v>44</v>
      </c>
      <c r="O4" t="s">
        <v>45</v>
      </c>
      <c r="P4" t="s">
        <v>46</v>
      </c>
      <c r="Q4" t="s">
        <v>47</v>
      </c>
      <c r="R4" t="s">
        <v>48</v>
      </c>
    </row>
    <row r="5" spans="1:18" hidden="1" x14ac:dyDescent="0.25">
      <c r="A5" t="s">
        <v>49</v>
      </c>
      <c r="B5" t="s">
        <v>50</v>
      </c>
      <c r="C5" s="1" t="str">
        <f t="shared" si="0"/>
        <v>21:0304</v>
      </c>
      <c r="D5" s="1" t="str">
        <f t="shared" si="1"/>
        <v>21:0012</v>
      </c>
      <c r="E5" t="s">
        <v>51</v>
      </c>
      <c r="F5" t="s">
        <v>52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(Canamera/DIP)</v>
      </c>
      <c r="L5" t="s">
        <v>22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</row>
    <row r="6" spans="1:18" hidden="1" x14ac:dyDescent="0.25">
      <c r="A6" t="s">
        <v>59</v>
      </c>
      <c r="B6" t="s">
        <v>60</v>
      </c>
      <c r="C6" s="1" t="str">
        <f t="shared" si="0"/>
        <v>21:0304</v>
      </c>
      <c r="D6" s="1" t="str">
        <f t="shared" si="1"/>
        <v>21:0012</v>
      </c>
      <c r="E6" t="s">
        <v>61</v>
      </c>
      <c r="F6" t="s">
        <v>62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(Canamera/DIP)</v>
      </c>
      <c r="L6" t="s">
        <v>22</v>
      </c>
      <c r="M6" t="s">
        <v>63</v>
      </c>
      <c r="N6" t="s">
        <v>64</v>
      </c>
      <c r="O6" t="s">
        <v>65</v>
      </c>
      <c r="P6" t="s">
        <v>66</v>
      </c>
      <c r="Q6" t="s">
        <v>67</v>
      </c>
      <c r="R6" t="s">
        <v>68</v>
      </c>
    </row>
    <row r="7" spans="1:18" hidden="1" x14ac:dyDescent="0.25">
      <c r="A7" t="s">
        <v>69</v>
      </c>
      <c r="B7" t="s">
        <v>70</v>
      </c>
      <c r="C7" s="1" t="str">
        <f t="shared" si="0"/>
        <v>21:0304</v>
      </c>
      <c r="D7" s="1" t="str">
        <f t="shared" si="1"/>
        <v>21:0012</v>
      </c>
      <c r="E7" t="s">
        <v>71</v>
      </c>
      <c r="F7" t="s">
        <v>72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(Canamera/DIP)</v>
      </c>
      <c r="L7" t="s">
        <v>22</v>
      </c>
      <c r="M7" t="s">
        <v>73</v>
      </c>
      <c r="N7" t="s">
        <v>44</v>
      </c>
      <c r="O7" t="s">
        <v>74</v>
      </c>
      <c r="P7" t="s">
        <v>75</v>
      </c>
      <c r="Q7" t="s">
        <v>76</v>
      </c>
      <c r="R7" t="s">
        <v>34</v>
      </c>
    </row>
    <row r="8" spans="1:18" hidden="1" x14ac:dyDescent="0.25">
      <c r="A8" t="s">
        <v>77</v>
      </c>
      <c r="B8" t="s">
        <v>78</v>
      </c>
      <c r="C8" s="1" t="str">
        <f t="shared" si="0"/>
        <v>21:0304</v>
      </c>
      <c r="D8" s="1" t="str">
        <f t="shared" si="1"/>
        <v>21:0012</v>
      </c>
      <c r="E8" t="s">
        <v>79</v>
      </c>
      <c r="F8" t="s">
        <v>80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(Canamera/DIP)</v>
      </c>
      <c r="L8" t="s">
        <v>22</v>
      </c>
      <c r="M8" t="s">
        <v>81</v>
      </c>
      <c r="N8" t="s">
        <v>82</v>
      </c>
      <c r="O8" t="s">
        <v>45</v>
      </c>
      <c r="P8" t="s">
        <v>83</v>
      </c>
      <c r="Q8" t="s">
        <v>84</v>
      </c>
      <c r="R8" t="s">
        <v>85</v>
      </c>
    </row>
    <row r="9" spans="1:18" hidden="1" x14ac:dyDescent="0.25">
      <c r="A9" t="s">
        <v>86</v>
      </c>
      <c r="B9" t="s">
        <v>87</v>
      </c>
      <c r="C9" s="1" t="str">
        <f t="shared" si="0"/>
        <v>21:0304</v>
      </c>
      <c r="D9" s="1" t="str">
        <f t="shared" si="1"/>
        <v>21:0012</v>
      </c>
      <c r="E9" t="s">
        <v>88</v>
      </c>
      <c r="F9" t="s">
        <v>89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(Canamera/DIP)</v>
      </c>
      <c r="L9" t="s">
        <v>22</v>
      </c>
      <c r="M9" t="s">
        <v>90</v>
      </c>
      <c r="N9" t="s">
        <v>82</v>
      </c>
      <c r="O9" t="s">
        <v>91</v>
      </c>
      <c r="P9" t="s">
        <v>92</v>
      </c>
      <c r="Q9" t="s">
        <v>93</v>
      </c>
      <c r="R9" t="s">
        <v>94</v>
      </c>
    </row>
    <row r="10" spans="1:18" hidden="1" x14ac:dyDescent="0.25">
      <c r="A10" t="s">
        <v>95</v>
      </c>
      <c r="B10" t="s">
        <v>96</v>
      </c>
      <c r="C10" s="1" t="str">
        <f t="shared" si="0"/>
        <v>21:0304</v>
      </c>
      <c r="D10" s="1" t="str">
        <f t="shared" si="1"/>
        <v>21:0012</v>
      </c>
      <c r="E10" t="s">
        <v>97</v>
      </c>
      <c r="F10" t="s">
        <v>98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(Canamera/DIP)</v>
      </c>
      <c r="L10" t="s">
        <v>22</v>
      </c>
      <c r="M10" t="s">
        <v>99</v>
      </c>
      <c r="N10" t="s">
        <v>100</v>
      </c>
      <c r="O10" t="s">
        <v>101</v>
      </c>
      <c r="P10" t="s">
        <v>102</v>
      </c>
      <c r="Q10" t="s">
        <v>103</v>
      </c>
      <c r="R10" t="s">
        <v>104</v>
      </c>
    </row>
    <row r="11" spans="1:18" hidden="1" x14ac:dyDescent="0.25">
      <c r="A11" t="s">
        <v>105</v>
      </c>
      <c r="B11" t="s">
        <v>106</v>
      </c>
      <c r="C11" s="1" t="str">
        <f t="shared" si="0"/>
        <v>21:0304</v>
      </c>
      <c r="D11" s="1" t="str">
        <f t="shared" si="1"/>
        <v>21:0012</v>
      </c>
      <c r="E11" t="s">
        <v>107</v>
      </c>
      <c r="F11" t="s">
        <v>108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(Canamera/DIP)</v>
      </c>
      <c r="L11" t="s">
        <v>22</v>
      </c>
      <c r="M11" t="s">
        <v>109</v>
      </c>
      <c r="N11" t="s">
        <v>110</v>
      </c>
      <c r="O11" t="s">
        <v>111</v>
      </c>
      <c r="P11" t="s">
        <v>36</v>
      </c>
      <c r="Q11" t="s">
        <v>112</v>
      </c>
      <c r="R11" t="s">
        <v>113</v>
      </c>
    </row>
    <row r="12" spans="1:18" hidden="1" x14ac:dyDescent="0.25">
      <c r="A12" t="s">
        <v>114</v>
      </c>
      <c r="B12" t="s">
        <v>115</v>
      </c>
      <c r="C12" s="1" t="str">
        <f t="shared" si="0"/>
        <v>21:0304</v>
      </c>
      <c r="D12" s="1" t="str">
        <f t="shared" si="1"/>
        <v>21:0012</v>
      </c>
      <c r="E12" t="s">
        <v>116</v>
      </c>
      <c r="F12" t="s">
        <v>117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(Canamera/DIP)</v>
      </c>
      <c r="L12" t="s">
        <v>22</v>
      </c>
      <c r="M12" t="s">
        <v>118</v>
      </c>
      <c r="N12" t="s">
        <v>64</v>
      </c>
      <c r="O12" t="s">
        <v>119</v>
      </c>
      <c r="P12" t="s">
        <v>120</v>
      </c>
      <c r="Q12" t="s">
        <v>112</v>
      </c>
      <c r="R12" t="s">
        <v>121</v>
      </c>
    </row>
    <row r="13" spans="1:18" hidden="1" x14ac:dyDescent="0.25">
      <c r="A13" t="s">
        <v>122</v>
      </c>
      <c r="B13" t="s">
        <v>123</v>
      </c>
      <c r="C13" s="1" t="str">
        <f t="shared" si="0"/>
        <v>21:0304</v>
      </c>
      <c r="D13" s="1" t="str">
        <f t="shared" si="1"/>
        <v>21:0012</v>
      </c>
      <c r="E13" t="s">
        <v>124</v>
      </c>
      <c r="F13" t="s">
        <v>125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(Canamera/DIP)</v>
      </c>
      <c r="L13" t="s">
        <v>22</v>
      </c>
      <c r="M13" t="s">
        <v>126</v>
      </c>
      <c r="N13" t="s">
        <v>48</v>
      </c>
      <c r="O13" t="s">
        <v>127</v>
      </c>
      <c r="P13" t="s">
        <v>128</v>
      </c>
      <c r="Q13" t="s">
        <v>129</v>
      </c>
      <c r="R13" t="s">
        <v>113</v>
      </c>
    </row>
    <row r="14" spans="1:18" hidden="1" x14ac:dyDescent="0.25">
      <c r="A14" t="s">
        <v>130</v>
      </c>
      <c r="B14" t="s">
        <v>131</v>
      </c>
      <c r="C14" s="1" t="str">
        <f t="shared" si="0"/>
        <v>21:0304</v>
      </c>
      <c r="D14" s="1" t="str">
        <f t="shared" si="1"/>
        <v>21:0012</v>
      </c>
      <c r="E14" t="s">
        <v>132</v>
      </c>
      <c r="F14" t="s">
        <v>133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(Canamera/DIP)</v>
      </c>
      <c r="L14" t="s">
        <v>22</v>
      </c>
      <c r="M14" t="s">
        <v>45</v>
      </c>
      <c r="N14" t="s">
        <v>34</v>
      </c>
      <c r="O14" t="s">
        <v>134</v>
      </c>
      <c r="P14" t="s">
        <v>135</v>
      </c>
      <c r="Q14" t="s">
        <v>136</v>
      </c>
      <c r="R14" t="s">
        <v>137</v>
      </c>
    </row>
    <row r="15" spans="1:18" hidden="1" x14ac:dyDescent="0.25">
      <c r="A15" t="s">
        <v>138</v>
      </c>
      <c r="B15" t="s">
        <v>139</v>
      </c>
      <c r="C15" s="1" t="str">
        <f t="shared" si="0"/>
        <v>21:0304</v>
      </c>
      <c r="D15" s="1" t="str">
        <f t="shared" si="1"/>
        <v>21:0012</v>
      </c>
      <c r="E15" t="s">
        <v>140</v>
      </c>
      <c r="F15" t="s">
        <v>141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(Canamera/DIP)</v>
      </c>
      <c r="L15" t="s">
        <v>22</v>
      </c>
      <c r="M15" t="s">
        <v>142</v>
      </c>
      <c r="N15" t="s">
        <v>110</v>
      </c>
      <c r="O15" t="s">
        <v>143</v>
      </c>
      <c r="P15" t="s">
        <v>144</v>
      </c>
      <c r="Q15" t="s">
        <v>145</v>
      </c>
      <c r="R15" t="s">
        <v>146</v>
      </c>
    </row>
    <row r="16" spans="1:18" hidden="1" x14ac:dyDescent="0.25">
      <c r="A16" t="s">
        <v>147</v>
      </c>
      <c r="B16" t="s">
        <v>148</v>
      </c>
      <c r="C16" s="1" t="str">
        <f t="shared" si="0"/>
        <v>21:0304</v>
      </c>
      <c r="D16" s="1" t="str">
        <f t="shared" si="1"/>
        <v>21:0012</v>
      </c>
      <c r="E16" t="s">
        <v>149</v>
      </c>
      <c r="F16" t="s">
        <v>150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(Canamera/DIP)</v>
      </c>
      <c r="L16" t="s">
        <v>22</v>
      </c>
      <c r="M16" t="s">
        <v>151</v>
      </c>
      <c r="N16" t="s">
        <v>48</v>
      </c>
      <c r="O16" t="s">
        <v>152</v>
      </c>
      <c r="P16" t="s">
        <v>153</v>
      </c>
      <c r="Q16" t="s">
        <v>154</v>
      </c>
      <c r="R16" t="s">
        <v>155</v>
      </c>
    </row>
    <row r="17" spans="1:18" hidden="1" x14ac:dyDescent="0.25">
      <c r="A17" t="s">
        <v>156</v>
      </c>
      <c r="B17" t="s">
        <v>157</v>
      </c>
      <c r="C17" s="1" t="str">
        <f t="shared" si="0"/>
        <v>21:0304</v>
      </c>
      <c r="D17" s="1" t="str">
        <f t="shared" si="1"/>
        <v>21:0012</v>
      </c>
      <c r="E17" t="s">
        <v>158</v>
      </c>
      <c r="F17" t="s">
        <v>159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(Canamera/DIP)</v>
      </c>
      <c r="L17" t="s">
        <v>22</v>
      </c>
      <c r="M17" t="s">
        <v>160</v>
      </c>
      <c r="N17" t="s">
        <v>82</v>
      </c>
      <c r="O17" t="s">
        <v>161</v>
      </c>
      <c r="P17" t="s">
        <v>162</v>
      </c>
      <c r="Q17" t="s">
        <v>163</v>
      </c>
      <c r="R17" t="s">
        <v>164</v>
      </c>
    </row>
    <row r="18" spans="1:18" hidden="1" x14ac:dyDescent="0.25">
      <c r="A18" t="s">
        <v>165</v>
      </c>
      <c r="B18" t="s">
        <v>166</v>
      </c>
      <c r="C18" s="1" t="str">
        <f t="shared" si="0"/>
        <v>21:0304</v>
      </c>
      <c r="D18" s="1" t="str">
        <f t="shared" si="1"/>
        <v>21:0012</v>
      </c>
      <c r="E18" t="s">
        <v>167</v>
      </c>
      <c r="F18" t="s">
        <v>168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(Canamera/DIP)</v>
      </c>
      <c r="L18" t="s">
        <v>22</v>
      </c>
      <c r="M18" t="s">
        <v>169</v>
      </c>
      <c r="N18" t="s">
        <v>110</v>
      </c>
      <c r="O18" t="s">
        <v>170</v>
      </c>
      <c r="P18" t="s">
        <v>83</v>
      </c>
      <c r="Q18" t="s">
        <v>84</v>
      </c>
      <c r="R18" t="s">
        <v>171</v>
      </c>
    </row>
    <row r="19" spans="1:18" hidden="1" x14ac:dyDescent="0.25">
      <c r="A19" t="s">
        <v>172</v>
      </c>
      <c r="B19" t="s">
        <v>173</v>
      </c>
      <c r="C19" s="1" t="str">
        <f t="shared" si="0"/>
        <v>21:0304</v>
      </c>
      <c r="D19" s="1" t="str">
        <f t="shared" si="1"/>
        <v>21:0012</v>
      </c>
      <c r="E19" t="s">
        <v>174</v>
      </c>
      <c r="F19" t="s">
        <v>175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(Canamera/DIP)</v>
      </c>
      <c r="L19" t="s">
        <v>22</v>
      </c>
      <c r="M19" t="s">
        <v>176</v>
      </c>
      <c r="N19" t="s">
        <v>24</v>
      </c>
      <c r="O19" t="s">
        <v>177</v>
      </c>
      <c r="P19" t="s">
        <v>178</v>
      </c>
      <c r="Q19" t="s">
        <v>179</v>
      </c>
      <c r="R19" t="s">
        <v>180</v>
      </c>
    </row>
    <row r="20" spans="1:18" hidden="1" x14ac:dyDescent="0.25">
      <c r="A20" t="s">
        <v>181</v>
      </c>
      <c r="B20" t="s">
        <v>182</v>
      </c>
      <c r="C20" s="1" t="str">
        <f t="shared" si="0"/>
        <v>21:0304</v>
      </c>
      <c r="D20" s="1" t="str">
        <f t="shared" si="1"/>
        <v>21:0012</v>
      </c>
      <c r="E20" t="s">
        <v>183</v>
      </c>
      <c r="F20" t="s">
        <v>184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(Canamera/DIP)</v>
      </c>
      <c r="L20" t="s">
        <v>22</v>
      </c>
      <c r="M20" t="s">
        <v>185</v>
      </c>
      <c r="N20" t="s">
        <v>110</v>
      </c>
      <c r="O20" t="s">
        <v>186</v>
      </c>
      <c r="P20" t="s">
        <v>187</v>
      </c>
      <c r="Q20" t="s">
        <v>188</v>
      </c>
      <c r="R20" t="s">
        <v>189</v>
      </c>
    </row>
    <row r="21" spans="1:18" hidden="1" x14ac:dyDescent="0.25">
      <c r="A21" t="s">
        <v>190</v>
      </c>
      <c r="B21" t="s">
        <v>191</v>
      </c>
      <c r="C21" s="1" t="str">
        <f t="shared" si="0"/>
        <v>21:0304</v>
      </c>
      <c r="D21" s="1" t="str">
        <f t="shared" si="1"/>
        <v>21:0012</v>
      </c>
      <c r="E21" t="s">
        <v>192</v>
      </c>
      <c r="F21" t="s">
        <v>193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(Canamera/DIP)</v>
      </c>
      <c r="L21" t="s">
        <v>22</v>
      </c>
      <c r="M21" t="s">
        <v>194</v>
      </c>
      <c r="N21" t="s">
        <v>34</v>
      </c>
      <c r="O21" t="s">
        <v>195</v>
      </c>
      <c r="P21" t="s">
        <v>196</v>
      </c>
      <c r="Q21" t="s">
        <v>197</v>
      </c>
      <c r="R21" t="s">
        <v>198</v>
      </c>
    </row>
    <row r="22" spans="1:18" hidden="1" x14ac:dyDescent="0.25">
      <c r="A22" t="s">
        <v>199</v>
      </c>
      <c r="B22" t="s">
        <v>200</v>
      </c>
      <c r="C22" s="1" t="str">
        <f t="shared" si="0"/>
        <v>21:0304</v>
      </c>
      <c r="D22" s="1" t="str">
        <f t="shared" si="1"/>
        <v>21:0012</v>
      </c>
      <c r="E22" t="s">
        <v>201</v>
      </c>
      <c r="F22" t="s">
        <v>202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(Canamera/DIP)</v>
      </c>
      <c r="L22" t="s">
        <v>22</v>
      </c>
      <c r="M22" t="s">
        <v>203</v>
      </c>
      <c r="N22" t="s">
        <v>204</v>
      </c>
      <c r="O22" t="s">
        <v>111</v>
      </c>
      <c r="P22" t="s">
        <v>205</v>
      </c>
      <c r="Q22" t="s">
        <v>206</v>
      </c>
      <c r="R22" t="s">
        <v>207</v>
      </c>
    </row>
    <row r="23" spans="1:18" hidden="1" x14ac:dyDescent="0.25">
      <c r="A23" t="s">
        <v>208</v>
      </c>
      <c r="B23" t="s">
        <v>209</v>
      </c>
      <c r="C23" s="1" t="str">
        <f t="shared" si="0"/>
        <v>21:0304</v>
      </c>
      <c r="D23" s="1" t="str">
        <f t="shared" si="1"/>
        <v>21:0012</v>
      </c>
      <c r="E23" t="s">
        <v>210</v>
      </c>
      <c r="F23" t="s">
        <v>211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(Canamera/DIP)</v>
      </c>
      <c r="L23" t="s">
        <v>22</v>
      </c>
      <c r="M23" t="s">
        <v>212</v>
      </c>
      <c r="N23" t="s">
        <v>82</v>
      </c>
      <c r="O23" t="s">
        <v>213</v>
      </c>
      <c r="P23" t="s">
        <v>214</v>
      </c>
      <c r="Q23" t="s">
        <v>215</v>
      </c>
      <c r="R23" t="s">
        <v>216</v>
      </c>
    </row>
    <row r="24" spans="1:18" hidden="1" x14ac:dyDescent="0.25">
      <c r="A24" t="s">
        <v>217</v>
      </c>
      <c r="B24" t="s">
        <v>218</v>
      </c>
      <c r="C24" s="1" t="str">
        <f t="shared" si="0"/>
        <v>21:0304</v>
      </c>
      <c r="D24" s="1" t="str">
        <f t="shared" si="1"/>
        <v>21:0012</v>
      </c>
      <c r="E24" t="s">
        <v>219</v>
      </c>
      <c r="F24" t="s">
        <v>220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(Canamera/DIP)</v>
      </c>
      <c r="L24" t="s">
        <v>22</v>
      </c>
      <c r="M24" t="s">
        <v>65</v>
      </c>
      <c r="N24" t="s">
        <v>64</v>
      </c>
      <c r="O24" t="s">
        <v>221</v>
      </c>
      <c r="P24" t="s">
        <v>222</v>
      </c>
      <c r="Q24" t="s">
        <v>223</v>
      </c>
      <c r="R24" t="s">
        <v>224</v>
      </c>
    </row>
    <row r="25" spans="1:18" hidden="1" x14ac:dyDescent="0.25">
      <c r="A25" t="s">
        <v>225</v>
      </c>
      <c r="B25" t="s">
        <v>226</v>
      </c>
      <c r="C25" s="1" t="str">
        <f t="shared" si="0"/>
        <v>21:0304</v>
      </c>
      <c r="D25" s="1" t="str">
        <f t="shared" si="1"/>
        <v>21:0012</v>
      </c>
      <c r="E25" t="s">
        <v>227</v>
      </c>
      <c r="F25" t="s">
        <v>228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(Canamera/DIP)</v>
      </c>
      <c r="L25" t="s">
        <v>22</v>
      </c>
      <c r="M25" t="s">
        <v>229</v>
      </c>
      <c r="N25" t="s">
        <v>54</v>
      </c>
      <c r="O25" t="s">
        <v>186</v>
      </c>
      <c r="P25" t="s">
        <v>230</v>
      </c>
      <c r="Q25" t="s">
        <v>231</v>
      </c>
      <c r="R25" t="s">
        <v>113</v>
      </c>
    </row>
    <row r="26" spans="1:18" hidden="1" x14ac:dyDescent="0.25">
      <c r="A26" t="s">
        <v>232</v>
      </c>
      <c r="B26" t="s">
        <v>233</v>
      </c>
      <c r="C26" s="1" t="str">
        <f t="shared" si="0"/>
        <v>21:0304</v>
      </c>
      <c r="D26" s="1" t="str">
        <f t="shared" si="1"/>
        <v>21:0012</v>
      </c>
      <c r="E26" t="s">
        <v>234</v>
      </c>
      <c r="F26" t="s">
        <v>235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(Canamera/DIP)</v>
      </c>
      <c r="L26" t="s">
        <v>22</v>
      </c>
      <c r="M26" t="s">
        <v>236</v>
      </c>
      <c r="N26" t="s">
        <v>34</v>
      </c>
      <c r="O26" t="s">
        <v>237</v>
      </c>
      <c r="P26" t="s">
        <v>238</v>
      </c>
      <c r="Q26" t="s">
        <v>239</v>
      </c>
      <c r="R26" t="s">
        <v>198</v>
      </c>
    </row>
    <row r="27" spans="1:18" hidden="1" x14ac:dyDescent="0.25">
      <c r="A27" t="s">
        <v>240</v>
      </c>
      <c r="B27" t="s">
        <v>241</v>
      </c>
      <c r="C27" s="1" t="str">
        <f t="shared" si="0"/>
        <v>21:0304</v>
      </c>
      <c r="D27" s="1" t="str">
        <f t="shared" si="1"/>
        <v>21:0012</v>
      </c>
      <c r="E27" t="s">
        <v>242</v>
      </c>
      <c r="F27" t="s">
        <v>243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(Canamera/DIP)</v>
      </c>
      <c r="L27" t="s">
        <v>22</v>
      </c>
      <c r="M27" t="s">
        <v>244</v>
      </c>
      <c r="N27" t="s">
        <v>34</v>
      </c>
      <c r="O27" t="s">
        <v>65</v>
      </c>
      <c r="P27" t="s">
        <v>245</v>
      </c>
      <c r="Q27" t="s">
        <v>81</v>
      </c>
      <c r="R27" t="s">
        <v>198</v>
      </c>
    </row>
    <row r="28" spans="1:18" hidden="1" x14ac:dyDescent="0.25">
      <c r="A28" t="s">
        <v>246</v>
      </c>
      <c r="B28" t="s">
        <v>247</v>
      </c>
      <c r="C28" s="1" t="str">
        <f t="shared" si="0"/>
        <v>21:0304</v>
      </c>
      <c r="D28" s="1" t="str">
        <f t="shared" si="1"/>
        <v>21:0012</v>
      </c>
      <c r="E28" t="s">
        <v>248</v>
      </c>
      <c r="F28" t="s">
        <v>249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(Canamera/DIP)</v>
      </c>
      <c r="L28" t="s">
        <v>22</v>
      </c>
      <c r="M28" t="s">
        <v>65</v>
      </c>
      <c r="N28" t="s">
        <v>110</v>
      </c>
      <c r="O28" t="s">
        <v>250</v>
      </c>
      <c r="P28" t="s">
        <v>251</v>
      </c>
      <c r="Q28" t="s">
        <v>252</v>
      </c>
      <c r="R28" t="s">
        <v>253</v>
      </c>
    </row>
    <row r="29" spans="1:18" hidden="1" x14ac:dyDescent="0.25">
      <c r="A29" t="s">
        <v>254</v>
      </c>
      <c r="B29" t="s">
        <v>255</v>
      </c>
      <c r="C29" s="1" t="str">
        <f t="shared" si="0"/>
        <v>21:0304</v>
      </c>
      <c r="D29" s="1" t="str">
        <f t="shared" si="1"/>
        <v>21:0012</v>
      </c>
      <c r="E29" t="s">
        <v>256</v>
      </c>
      <c r="F29" t="s">
        <v>257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(Canamera/DIP)</v>
      </c>
      <c r="L29" t="s">
        <v>22</v>
      </c>
      <c r="M29" t="s">
        <v>206</v>
      </c>
      <c r="N29" t="s">
        <v>82</v>
      </c>
      <c r="O29" t="s">
        <v>237</v>
      </c>
      <c r="P29" t="s">
        <v>258</v>
      </c>
      <c r="Q29" t="s">
        <v>45</v>
      </c>
      <c r="R29" t="s">
        <v>259</v>
      </c>
    </row>
    <row r="30" spans="1:18" hidden="1" x14ac:dyDescent="0.25">
      <c r="A30" t="s">
        <v>260</v>
      </c>
      <c r="B30" t="s">
        <v>261</v>
      </c>
      <c r="C30" s="1" t="str">
        <f t="shared" si="0"/>
        <v>21:0304</v>
      </c>
      <c r="D30" s="1" t="str">
        <f t="shared" si="1"/>
        <v>21:0012</v>
      </c>
      <c r="E30" t="s">
        <v>262</v>
      </c>
      <c r="F30" t="s">
        <v>263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(Canamera/DIP)</v>
      </c>
      <c r="L30" t="s">
        <v>22</v>
      </c>
      <c r="M30" t="s">
        <v>264</v>
      </c>
      <c r="N30" t="s">
        <v>265</v>
      </c>
      <c r="O30" t="s">
        <v>266</v>
      </c>
      <c r="P30" t="s">
        <v>267</v>
      </c>
      <c r="Q30" t="s">
        <v>268</v>
      </c>
      <c r="R30" t="s">
        <v>269</v>
      </c>
    </row>
    <row r="31" spans="1:18" hidden="1" x14ac:dyDescent="0.25">
      <c r="A31" t="s">
        <v>270</v>
      </c>
      <c r="B31" t="s">
        <v>271</v>
      </c>
      <c r="C31" s="1" t="str">
        <f t="shared" si="0"/>
        <v>21:0304</v>
      </c>
      <c r="D31" s="1" t="str">
        <f t="shared" si="1"/>
        <v>21:0012</v>
      </c>
      <c r="E31" t="s">
        <v>272</v>
      </c>
      <c r="F31" t="s">
        <v>273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(Canamera/DIP)</v>
      </c>
      <c r="L31" t="s">
        <v>22</v>
      </c>
      <c r="M31" t="s">
        <v>274</v>
      </c>
      <c r="N31" t="s">
        <v>34</v>
      </c>
      <c r="O31" t="s">
        <v>275</v>
      </c>
      <c r="P31" t="s">
        <v>276</v>
      </c>
      <c r="Q31" t="s">
        <v>277</v>
      </c>
      <c r="R31" t="s">
        <v>278</v>
      </c>
    </row>
    <row r="32" spans="1:18" hidden="1" x14ac:dyDescent="0.25">
      <c r="A32" t="s">
        <v>279</v>
      </c>
      <c r="B32" t="s">
        <v>280</v>
      </c>
      <c r="C32" s="1" t="str">
        <f t="shared" si="0"/>
        <v>21:0304</v>
      </c>
      <c r="D32" s="1" t="str">
        <f t="shared" si="1"/>
        <v>21:0012</v>
      </c>
      <c r="E32" t="s">
        <v>281</v>
      </c>
      <c r="F32" t="s">
        <v>282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(Canamera/DIP)</v>
      </c>
      <c r="L32" t="s">
        <v>22</v>
      </c>
      <c r="M32" t="s">
        <v>283</v>
      </c>
      <c r="N32" t="s">
        <v>204</v>
      </c>
      <c r="O32" t="s">
        <v>284</v>
      </c>
      <c r="P32" t="s">
        <v>285</v>
      </c>
      <c r="Q32" t="s">
        <v>286</v>
      </c>
      <c r="R32" t="s">
        <v>287</v>
      </c>
    </row>
    <row r="33" spans="1:18" hidden="1" x14ac:dyDescent="0.25">
      <c r="A33" t="s">
        <v>288</v>
      </c>
      <c r="B33" t="s">
        <v>289</v>
      </c>
      <c r="C33" s="1" t="str">
        <f t="shared" si="0"/>
        <v>21:0304</v>
      </c>
      <c r="D33" s="1" t="str">
        <f t="shared" si="1"/>
        <v>21:0012</v>
      </c>
      <c r="E33" t="s">
        <v>290</v>
      </c>
      <c r="F33" t="s">
        <v>291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(Canamera/DIP)</v>
      </c>
      <c r="L33" t="s">
        <v>22</v>
      </c>
      <c r="M33" t="s">
        <v>292</v>
      </c>
      <c r="N33" t="s">
        <v>34</v>
      </c>
      <c r="O33" t="s">
        <v>293</v>
      </c>
      <c r="P33" t="s">
        <v>294</v>
      </c>
      <c r="Q33" t="s">
        <v>295</v>
      </c>
      <c r="R33" t="s">
        <v>296</v>
      </c>
    </row>
    <row r="34" spans="1:18" hidden="1" x14ac:dyDescent="0.25">
      <c r="A34" t="s">
        <v>297</v>
      </c>
      <c r="B34" t="s">
        <v>298</v>
      </c>
      <c r="C34" s="1" t="str">
        <f t="shared" si="0"/>
        <v>21:0304</v>
      </c>
      <c r="D34" s="1" t="str">
        <f t="shared" si="1"/>
        <v>21:0012</v>
      </c>
      <c r="E34" t="s">
        <v>299</v>
      </c>
      <c r="F34" t="s">
        <v>300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ref="K34:K65" si="5">HYPERLINK("http://geochem.nrcan.gc.ca/cdogs/content/kwd/kwd080048_e.htm", "HMC separation (Canamera/DIP)")</f>
        <v>HMC separation (Canamera/DIP)</v>
      </c>
      <c r="L34" t="s">
        <v>22</v>
      </c>
      <c r="M34" t="s">
        <v>301</v>
      </c>
      <c r="N34" t="s">
        <v>34</v>
      </c>
      <c r="O34" t="s">
        <v>302</v>
      </c>
      <c r="P34" t="s">
        <v>303</v>
      </c>
      <c r="Q34" t="s">
        <v>304</v>
      </c>
      <c r="R34" t="s">
        <v>207</v>
      </c>
    </row>
    <row r="35" spans="1:18" hidden="1" x14ac:dyDescent="0.25">
      <c r="A35" t="s">
        <v>305</v>
      </c>
      <c r="B35" t="s">
        <v>306</v>
      </c>
      <c r="C35" s="1" t="str">
        <f t="shared" si="0"/>
        <v>21:0304</v>
      </c>
      <c r="D35" s="1" t="str">
        <f t="shared" si="1"/>
        <v>21:0012</v>
      </c>
      <c r="E35" t="s">
        <v>307</v>
      </c>
      <c r="F35" t="s">
        <v>308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5"/>
        <v>HMC separation (Canamera/DIP)</v>
      </c>
      <c r="L35" t="s">
        <v>22</v>
      </c>
      <c r="M35" t="s">
        <v>111</v>
      </c>
      <c r="N35" t="s">
        <v>204</v>
      </c>
      <c r="O35" t="s">
        <v>309</v>
      </c>
      <c r="P35" t="s">
        <v>310</v>
      </c>
      <c r="Q35" t="s">
        <v>311</v>
      </c>
      <c r="R35" t="s">
        <v>312</v>
      </c>
    </row>
    <row r="36" spans="1:18" hidden="1" x14ac:dyDescent="0.25">
      <c r="A36" t="s">
        <v>313</v>
      </c>
      <c r="B36" t="s">
        <v>314</v>
      </c>
      <c r="C36" s="1" t="str">
        <f t="shared" si="0"/>
        <v>21:0304</v>
      </c>
      <c r="D36" s="1" t="str">
        <f t="shared" si="1"/>
        <v>21:0012</v>
      </c>
      <c r="E36" t="s">
        <v>315</v>
      </c>
      <c r="F36" t="s">
        <v>316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5"/>
        <v>HMC separation (Canamera/DIP)</v>
      </c>
      <c r="L36" t="s">
        <v>22</v>
      </c>
      <c r="M36" t="s">
        <v>317</v>
      </c>
      <c r="N36" t="s">
        <v>34</v>
      </c>
      <c r="O36" t="s">
        <v>318</v>
      </c>
      <c r="P36" t="s">
        <v>319</v>
      </c>
      <c r="Q36" t="s">
        <v>320</v>
      </c>
      <c r="R36" t="s">
        <v>28</v>
      </c>
    </row>
    <row r="37" spans="1:18" hidden="1" x14ac:dyDescent="0.25">
      <c r="A37" t="s">
        <v>321</v>
      </c>
      <c r="B37" t="s">
        <v>322</v>
      </c>
      <c r="C37" s="1" t="str">
        <f t="shared" si="0"/>
        <v>21:0304</v>
      </c>
      <c r="D37" s="1" t="str">
        <f t="shared" si="1"/>
        <v>21:0012</v>
      </c>
      <c r="E37" t="s">
        <v>323</v>
      </c>
      <c r="F37" t="s">
        <v>324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5"/>
        <v>HMC separation (Canamera/DIP)</v>
      </c>
      <c r="L37" t="s">
        <v>22</v>
      </c>
      <c r="M37" t="s">
        <v>325</v>
      </c>
      <c r="N37" t="s">
        <v>34</v>
      </c>
      <c r="O37" t="s">
        <v>65</v>
      </c>
      <c r="P37" t="s">
        <v>326</v>
      </c>
      <c r="Q37" t="s">
        <v>327</v>
      </c>
      <c r="R37" t="s">
        <v>328</v>
      </c>
    </row>
    <row r="38" spans="1:18" hidden="1" x14ac:dyDescent="0.25">
      <c r="A38" t="s">
        <v>329</v>
      </c>
      <c r="B38" t="s">
        <v>330</v>
      </c>
      <c r="C38" s="1" t="str">
        <f t="shared" si="0"/>
        <v>21:0304</v>
      </c>
      <c r="D38" s="1" t="str">
        <f t="shared" si="1"/>
        <v>21:0012</v>
      </c>
      <c r="E38" t="s">
        <v>331</v>
      </c>
      <c r="F38" t="s">
        <v>332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5"/>
        <v>HMC separation (Canamera/DIP)</v>
      </c>
      <c r="L38" t="s">
        <v>22</v>
      </c>
      <c r="M38" t="s">
        <v>111</v>
      </c>
      <c r="N38" t="s">
        <v>54</v>
      </c>
      <c r="O38" t="s">
        <v>170</v>
      </c>
      <c r="P38" t="s">
        <v>333</v>
      </c>
      <c r="Q38" t="s">
        <v>206</v>
      </c>
      <c r="R38" t="s">
        <v>334</v>
      </c>
    </row>
    <row r="39" spans="1:18" hidden="1" x14ac:dyDescent="0.25">
      <c r="A39" t="s">
        <v>335</v>
      </c>
      <c r="B39" t="s">
        <v>336</v>
      </c>
      <c r="C39" s="1" t="str">
        <f t="shared" si="0"/>
        <v>21:0304</v>
      </c>
      <c r="D39" s="1" t="str">
        <f t="shared" si="1"/>
        <v>21:0012</v>
      </c>
      <c r="E39" t="s">
        <v>337</v>
      </c>
      <c r="F39" t="s">
        <v>338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5"/>
        <v>HMC separation (Canamera/DIP)</v>
      </c>
      <c r="L39" t="s">
        <v>22</v>
      </c>
      <c r="M39" t="s">
        <v>339</v>
      </c>
      <c r="N39" t="s">
        <v>82</v>
      </c>
      <c r="O39" t="s">
        <v>340</v>
      </c>
      <c r="P39" t="s">
        <v>258</v>
      </c>
      <c r="Q39" t="s">
        <v>304</v>
      </c>
      <c r="R39" t="s">
        <v>155</v>
      </c>
    </row>
    <row r="40" spans="1:18" hidden="1" x14ac:dyDescent="0.25">
      <c r="A40" t="s">
        <v>341</v>
      </c>
      <c r="B40" t="s">
        <v>342</v>
      </c>
      <c r="C40" s="1" t="str">
        <f t="shared" si="0"/>
        <v>21:0304</v>
      </c>
      <c r="D40" s="1" t="str">
        <f t="shared" si="1"/>
        <v>21:0012</v>
      </c>
      <c r="E40" t="s">
        <v>343</v>
      </c>
      <c r="F40" t="s">
        <v>344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5"/>
        <v>HMC separation (Canamera/DIP)</v>
      </c>
      <c r="L40" t="s">
        <v>22</v>
      </c>
      <c r="M40" t="s">
        <v>345</v>
      </c>
      <c r="N40" t="s">
        <v>82</v>
      </c>
      <c r="O40" t="s">
        <v>346</v>
      </c>
      <c r="P40" t="s">
        <v>347</v>
      </c>
      <c r="Q40" t="s">
        <v>348</v>
      </c>
      <c r="R40" t="s">
        <v>349</v>
      </c>
    </row>
    <row r="41" spans="1:18" hidden="1" x14ac:dyDescent="0.25">
      <c r="A41" t="s">
        <v>350</v>
      </c>
      <c r="B41" t="s">
        <v>351</v>
      </c>
      <c r="C41" s="1" t="str">
        <f t="shared" si="0"/>
        <v>21:0304</v>
      </c>
      <c r="D41" s="1" t="str">
        <f t="shared" si="1"/>
        <v>21:0012</v>
      </c>
      <c r="E41" t="s">
        <v>352</v>
      </c>
      <c r="F41" t="s">
        <v>353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5"/>
        <v>HMC separation (Canamera/DIP)</v>
      </c>
      <c r="L41" t="s">
        <v>22</v>
      </c>
      <c r="M41" t="s">
        <v>354</v>
      </c>
      <c r="N41" t="s">
        <v>110</v>
      </c>
      <c r="O41" t="s">
        <v>188</v>
      </c>
      <c r="P41" t="s">
        <v>355</v>
      </c>
      <c r="Q41" t="s">
        <v>356</v>
      </c>
      <c r="R41" t="s">
        <v>85</v>
      </c>
    </row>
    <row r="42" spans="1:18" hidden="1" x14ac:dyDescent="0.25">
      <c r="A42" t="s">
        <v>357</v>
      </c>
      <c r="B42" t="s">
        <v>358</v>
      </c>
      <c r="C42" s="1" t="str">
        <f t="shared" si="0"/>
        <v>21:0304</v>
      </c>
      <c r="D42" s="1" t="str">
        <f t="shared" si="1"/>
        <v>21:0012</v>
      </c>
      <c r="E42" t="s">
        <v>359</v>
      </c>
      <c r="F42" t="s">
        <v>360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5"/>
        <v>HMC separation (Canamera/DIP)</v>
      </c>
      <c r="L42" t="s">
        <v>22</v>
      </c>
      <c r="M42" t="s">
        <v>361</v>
      </c>
      <c r="N42" t="s">
        <v>24</v>
      </c>
      <c r="O42" t="s">
        <v>275</v>
      </c>
      <c r="P42" t="s">
        <v>362</v>
      </c>
      <c r="Q42" t="s">
        <v>119</v>
      </c>
      <c r="R42" t="s">
        <v>100</v>
      </c>
    </row>
    <row r="43" spans="1:18" hidden="1" x14ac:dyDescent="0.25">
      <c r="A43" t="s">
        <v>363</v>
      </c>
      <c r="B43" t="s">
        <v>364</v>
      </c>
      <c r="C43" s="1" t="str">
        <f t="shared" si="0"/>
        <v>21:0304</v>
      </c>
      <c r="D43" s="1" t="str">
        <f t="shared" si="1"/>
        <v>21:0012</v>
      </c>
      <c r="E43" t="s">
        <v>365</v>
      </c>
      <c r="F43" t="s">
        <v>366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5"/>
        <v>HMC separation (Canamera/DIP)</v>
      </c>
      <c r="L43" t="s">
        <v>22</v>
      </c>
      <c r="M43" t="s">
        <v>367</v>
      </c>
      <c r="N43" t="s">
        <v>265</v>
      </c>
      <c r="O43" t="s">
        <v>368</v>
      </c>
      <c r="P43" t="s">
        <v>369</v>
      </c>
      <c r="Q43" t="s">
        <v>244</v>
      </c>
      <c r="R43" t="s">
        <v>253</v>
      </c>
    </row>
    <row r="44" spans="1:18" hidden="1" x14ac:dyDescent="0.25">
      <c r="A44" t="s">
        <v>370</v>
      </c>
      <c r="B44" t="s">
        <v>371</v>
      </c>
      <c r="C44" s="1" t="str">
        <f t="shared" si="0"/>
        <v>21:0304</v>
      </c>
      <c r="D44" s="1" t="str">
        <f t="shared" si="1"/>
        <v>21:0012</v>
      </c>
      <c r="E44" t="s">
        <v>372</v>
      </c>
      <c r="F44" t="s">
        <v>373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5"/>
        <v>HMC separation (Canamera/DIP)</v>
      </c>
      <c r="L44" t="s">
        <v>22</v>
      </c>
      <c r="M44" t="s">
        <v>374</v>
      </c>
      <c r="N44" t="s">
        <v>110</v>
      </c>
      <c r="O44" t="s">
        <v>33</v>
      </c>
      <c r="P44" t="s">
        <v>375</v>
      </c>
      <c r="Q44" t="s">
        <v>76</v>
      </c>
      <c r="R44" t="s">
        <v>376</v>
      </c>
    </row>
    <row r="45" spans="1:18" x14ac:dyDescent="0.25">
      <c r="A45" t="s">
        <v>377</v>
      </c>
      <c r="B45" t="s">
        <v>378</v>
      </c>
      <c r="C45" s="1" t="str">
        <f t="shared" ref="C45:C91" si="6">HYPERLINK("http://geochem.nrcan.gc.ca/cdogs/content/bdl/bdl210310_e.htm", "21:0310")</f>
        <v>21:0310</v>
      </c>
      <c r="D45" s="1" t="str">
        <f t="shared" ref="D45:D91" si="7">HYPERLINK("http://geochem.nrcan.gc.ca/cdogs/content/svy/svy210013_e.htm", "21:0013")</f>
        <v>21:0013</v>
      </c>
      <c r="E45" t="s">
        <v>379</v>
      </c>
      <c r="F45" t="s">
        <v>380</v>
      </c>
      <c r="H45">
        <v>65.959099199999997</v>
      </c>
      <c r="I45">
        <v>-113.27618320000001</v>
      </c>
      <c r="J45" s="1" t="str">
        <f t="shared" si="4"/>
        <v>Till</v>
      </c>
      <c r="K45" s="1" t="str">
        <f t="shared" si="5"/>
        <v>HMC separation (Canamera/DIP)</v>
      </c>
      <c r="L45" t="s">
        <v>22</v>
      </c>
      <c r="M45" t="s">
        <v>345</v>
      </c>
      <c r="N45" t="s">
        <v>24</v>
      </c>
      <c r="O45" t="s">
        <v>381</v>
      </c>
      <c r="P45" t="s">
        <v>382</v>
      </c>
      <c r="Q45" t="s">
        <v>383</v>
      </c>
      <c r="R45" t="s">
        <v>384</v>
      </c>
    </row>
    <row r="46" spans="1:18" x14ac:dyDescent="0.25">
      <c r="A46" t="s">
        <v>385</v>
      </c>
      <c r="B46" t="s">
        <v>386</v>
      </c>
      <c r="C46" s="1" t="str">
        <f t="shared" si="6"/>
        <v>21:0310</v>
      </c>
      <c r="D46" s="1" t="str">
        <f t="shared" si="7"/>
        <v>21:0013</v>
      </c>
      <c r="E46" t="s">
        <v>387</v>
      </c>
      <c r="F46" t="s">
        <v>388</v>
      </c>
      <c r="H46">
        <v>65.948092700000004</v>
      </c>
      <c r="I46">
        <v>-112.08406290000001</v>
      </c>
      <c r="J46" s="1" t="str">
        <f t="shared" si="4"/>
        <v>Till</v>
      </c>
      <c r="K46" s="1" t="str">
        <f t="shared" si="5"/>
        <v>HMC separation (Canamera/DIP)</v>
      </c>
      <c r="L46" t="s">
        <v>22</v>
      </c>
      <c r="M46" t="s">
        <v>389</v>
      </c>
      <c r="N46" t="s">
        <v>204</v>
      </c>
      <c r="O46" t="s">
        <v>356</v>
      </c>
      <c r="P46" t="s">
        <v>390</v>
      </c>
      <c r="Q46" t="s">
        <v>391</v>
      </c>
      <c r="R46" t="s">
        <v>392</v>
      </c>
    </row>
    <row r="47" spans="1:18" x14ac:dyDescent="0.25">
      <c r="A47" t="s">
        <v>393</v>
      </c>
      <c r="B47" t="s">
        <v>394</v>
      </c>
      <c r="C47" s="1" t="str">
        <f t="shared" si="6"/>
        <v>21:0310</v>
      </c>
      <c r="D47" s="1" t="str">
        <f t="shared" si="7"/>
        <v>21:0013</v>
      </c>
      <c r="E47" t="s">
        <v>395</v>
      </c>
      <c r="F47" t="s">
        <v>396</v>
      </c>
      <c r="H47">
        <v>65.788822100000004</v>
      </c>
      <c r="I47">
        <v>-112.46458579999999</v>
      </c>
      <c r="J47" s="1" t="str">
        <f t="shared" si="4"/>
        <v>Till</v>
      </c>
      <c r="K47" s="1" t="str">
        <f t="shared" si="5"/>
        <v>HMC separation (Canamera/DIP)</v>
      </c>
      <c r="L47" t="s">
        <v>22</v>
      </c>
      <c r="M47" t="s">
        <v>397</v>
      </c>
      <c r="N47" t="s">
        <v>24</v>
      </c>
      <c r="O47" t="s">
        <v>398</v>
      </c>
      <c r="P47" t="s">
        <v>399</v>
      </c>
      <c r="Q47" t="s">
        <v>400</v>
      </c>
      <c r="R47" t="s">
        <v>113</v>
      </c>
    </row>
    <row r="48" spans="1:18" x14ac:dyDescent="0.25">
      <c r="A48" t="s">
        <v>401</v>
      </c>
      <c r="B48" t="s">
        <v>402</v>
      </c>
      <c r="C48" s="1" t="str">
        <f t="shared" si="6"/>
        <v>21:0310</v>
      </c>
      <c r="D48" s="1" t="str">
        <f t="shared" si="7"/>
        <v>21:0013</v>
      </c>
      <c r="E48" t="s">
        <v>403</v>
      </c>
      <c r="F48" t="s">
        <v>404</v>
      </c>
      <c r="H48">
        <v>65.052424599999995</v>
      </c>
      <c r="I48">
        <v>-112.8056448</v>
      </c>
      <c r="J48" s="1" t="str">
        <f t="shared" si="4"/>
        <v>Till</v>
      </c>
      <c r="K48" s="1" t="str">
        <f t="shared" si="5"/>
        <v>HMC separation (Canamera/DIP)</v>
      </c>
      <c r="L48" t="s">
        <v>22</v>
      </c>
      <c r="M48" t="s">
        <v>405</v>
      </c>
      <c r="N48" t="s">
        <v>48</v>
      </c>
      <c r="O48" t="s">
        <v>406</v>
      </c>
      <c r="P48" t="s">
        <v>407</v>
      </c>
      <c r="Q48" t="s">
        <v>408</v>
      </c>
      <c r="R48" t="s">
        <v>155</v>
      </c>
    </row>
    <row r="49" spans="1:18" x14ac:dyDescent="0.25">
      <c r="A49" t="s">
        <v>409</v>
      </c>
      <c r="B49" t="s">
        <v>410</v>
      </c>
      <c r="C49" s="1" t="str">
        <f t="shared" si="6"/>
        <v>21:0310</v>
      </c>
      <c r="D49" s="1" t="str">
        <f t="shared" si="7"/>
        <v>21:0013</v>
      </c>
      <c r="E49" t="s">
        <v>411</v>
      </c>
      <c r="F49" t="s">
        <v>412</v>
      </c>
      <c r="H49">
        <v>65.136554099999998</v>
      </c>
      <c r="I49">
        <v>-112.8664137</v>
      </c>
      <c r="J49" s="1" t="str">
        <f t="shared" si="4"/>
        <v>Till</v>
      </c>
      <c r="K49" s="1" t="str">
        <f t="shared" si="5"/>
        <v>HMC separation (Canamera/DIP)</v>
      </c>
      <c r="L49" t="s">
        <v>22</v>
      </c>
      <c r="M49" t="s">
        <v>413</v>
      </c>
      <c r="N49" t="s">
        <v>64</v>
      </c>
      <c r="O49" t="s">
        <v>414</v>
      </c>
      <c r="P49" t="s">
        <v>415</v>
      </c>
      <c r="Q49" t="s">
        <v>416</v>
      </c>
      <c r="R49" t="s">
        <v>417</v>
      </c>
    </row>
    <row r="50" spans="1:18" x14ac:dyDescent="0.25">
      <c r="A50" t="s">
        <v>418</v>
      </c>
      <c r="B50" t="s">
        <v>419</v>
      </c>
      <c r="C50" s="1" t="str">
        <f t="shared" si="6"/>
        <v>21:0310</v>
      </c>
      <c r="D50" s="1" t="str">
        <f t="shared" si="7"/>
        <v>21:0013</v>
      </c>
      <c r="E50" t="s">
        <v>420</v>
      </c>
      <c r="F50" t="s">
        <v>421</v>
      </c>
      <c r="H50">
        <v>65.2289356</v>
      </c>
      <c r="I50">
        <v>-112.9730019</v>
      </c>
      <c r="J50" s="1" t="str">
        <f t="shared" si="4"/>
        <v>Till</v>
      </c>
      <c r="K50" s="1" t="str">
        <f t="shared" si="5"/>
        <v>HMC separation (Canamera/DIP)</v>
      </c>
      <c r="L50" t="s">
        <v>22</v>
      </c>
      <c r="M50" t="s">
        <v>422</v>
      </c>
      <c r="N50" t="s">
        <v>204</v>
      </c>
      <c r="O50" t="s">
        <v>423</v>
      </c>
      <c r="P50" t="s">
        <v>424</v>
      </c>
      <c r="Q50" t="s">
        <v>425</v>
      </c>
      <c r="R50" t="s">
        <v>426</v>
      </c>
    </row>
    <row r="51" spans="1:18" x14ac:dyDescent="0.25">
      <c r="A51" t="s">
        <v>427</v>
      </c>
      <c r="B51" t="s">
        <v>428</v>
      </c>
      <c r="C51" s="1" t="str">
        <f t="shared" si="6"/>
        <v>21:0310</v>
      </c>
      <c r="D51" s="1" t="str">
        <f t="shared" si="7"/>
        <v>21:0013</v>
      </c>
      <c r="E51" t="s">
        <v>429</v>
      </c>
      <c r="F51" t="s">
        <v>430</v>
      </c>
      <c r="H51">
        <v>65.170494099999999</v>
      </c>
      <c r="I51">
        <v>-113.9334338</v>
      </c>
      <c r="J51" s="1" t="str">
        <f t="shared" si="4"/>
        <v>Till</v>
      </c>
      <c r="K51" s="1" t="str">
        <f t="shared" si="5"/>
        <v>HMC separation (Canamera/DIP)</v>
      </c>
      <c r="L51" t="s">
        <v>22</v>
      </c>
      <c r="M51" t="s">
        <v>346</v>
      </c>
      <c r="N51" t="s">
        <v>82</v>
      </c>
      <c r="O51" t="s">
        <v>368</v>
      </c>
      <c r="P51" t="s">
        <v>431</v>
      </c>
      <c r="Q51" t="s">
        <v>432</v>
      </c>
      <c r="R51" t="s">
        <v>433</v>
      </c>
    </row>
    <row r="52" spans="1:18" x14ac:dyDescent="0.25">
      <c r="A52" t="s">
        <v>434</v>
      </c>
      <c r="B52" t="s">
        <v>435</v>
      </c>
      <c r="C52" s="1" t="str">
        <f t="shared" si="6"/>
        <v>21:0310</v>
      </c>
      <c r="D52" s="1" t="str">
        <f t="shared" si="7"/>
        <v>21:0013</v>
      </c>
      <c r="E52" t="s">
        <v>436</v>
      </c>
      <c r="F52" t="s">
        <v>437</v>
      </c>
      <c r="H52">
        <v>65.077968499999997</v>
      </c>
      <c r="I52">
        <v>-113.99020400000001</v>
      </c>
      <c r="J52" s="1" t="str">
        <f t="shared" si="4"/>
        <v>Till</v>
      </c>
      <c r="K52" s="1" t="str">
        <f t="shared" si="5"/>
        <v>HMC separation (Canamera/DIP)</v>
      </c>
      <c r="L52" t="s">
        <v>22</v>
      </c>
      <c r="M52" t="s">
        <v>438</v>
      </c>
      <c r="N52" t="s">
        <v>110</v>
      </c>
      <c r="O52" t="s">
        <v>439</v>
      </c>
      <c r="P52" t="s">
        <v>440</v>
      </c>
      <c r="Q52" t="s">
        <v>441</v>
      </c>
      <c r="R52" t="s">
        <v>417</v>
      </c>
    </row>
    <row r="53" spans="1:18" x14ac:dyDescent="0.25">
      <c r="A53" t="s">
        <v>442</v>
      </c>
      <c r="B53" t="s">
        <v>443</v>
      </c>
      <c r="C53" s="1" t="str">
        <f t="shared" si="6"/>
        <v>21:0310</v>
      </c>
      <c r="D53" s="1" t="str">
        <f t="shared" si="7"/>
        <v>21:0013</v>
      </c>
      <c r="E53" t="s">
        <v>444</v>
      </c>
      <c r="F53" t="s">
        <v>445</v>
      </c>
      <c r="H53">
        <v>65.127116400000006</v>
      </c>
      <c r="I53">
        <v>-113.6481527</v>
      </c>
      <c r="J53" s="1" t="str">
        <f t="shared" si="4"/>
        <v>Till</v>
      </c>
      <c r="K53" s="1" t="str">
        <f t="shared" si="5"/>
        <v>HMC separation (Canamera/DIP)</v>
      </c>
      <c r="L53" t="s">
        <v>22</v>
      </c>
      <c r="M53" t="s">
        <v>446</v>
      </c>
      <c r="N53" t="s">
        <v>204</v>
      </c>
      <c r="O53" t="s">
        <v>57</v>
      </c>
      <c r="P53" t="s">
        <v>447</v>
      </c>
      <c r="Q53" t="s">
        <v>448</v>
      </c>
      <c r="R53" t="s">
        <v>449</v>
      </c>
    </row>
    <row r="54" spans="1:18" x14ac:dyDescent="0.25">
      <c r="A54" t="s">
        <v>450</v>
      </c>
      <c r="B54" t="s">
        <v>451</v>
      </c>
      <c r="C54" s="1" t="str">
        <f t="shared" si="6"/>
        <v>21:0310</v>
      </c>
      <c r="D54" s="1" t="str">
        <f t="shared" si="7"/>
        <v>21:0013</v>
      </c>
      <c r="E54" t="s">
        <v>452</v>
      </c>
      <c r="F54" t="s">
        <v>453</v>
      </c>
      <c r="H54">
        <v>65.426231299999998</v>
      </c>
      <c r="I54">
        <v>-113.66168810000001</v>
      </c>
      <c r="J54" s="1" t="str">
        <f t="shared" si="4"/>
        <v>Till</v>
      </c>
      <c r="K54" s="1" t="str">
        <f t="shared" si="5"/>
        <v>HMC separation (Canamera/DIP)</v>
      </c>
      <c r="L54" t="s">
        <v>22</v>
      </c>
      <c r="M54" t="s">
        <v>454</v>
      </c>
      <c r="N54" t="s">
        <v>48</v>
      </c>
      <c r="O54" t="s">
        <v>170</v>
      </c>
      <c r="P54" t="s">
        <v>455</v>
      </c>
      <c r="Q54" t="s">
        <v>456</v>
      </c>
      <c r="R54" t="s">
        <v>457</v>
      </c>
    </row>
    <row r="55" spans="1:18" x14ac:dyDescent="0.25">
      <c r="A55" t="s">
        <v>458</v>
      </c>
      <c r="B55" t="s">
        <v>459</v>
      </c>
      <c r="C55" s="1" t="str">
        <f t="shared" si="6"/>
        <v>21:0310</v>
      </c>
      <c r="D55" s="1" t="str">
        <f t="shared" si="7"/>
        <v>21:0013</v>
      </c>
      <c r="E55" t="s">
        <v>460</v>
      </c>
      <c r="F55" t="s">
        <v>461</v>
      </c>
      <c r="H55">
        <v>65.327386500000003</v>
      </c>
      <c r="I55">
        <v>-113.88837719999999</v>
      </c>
      <c r="J55" s="1" t="str">
        <f t="shared" si="4"/>
        <v>Till</v>
      </c>
      <c r="K55" s="1" t="str">
        <f t="shared" si="5"/>
        <v>HMC separation (Canamera/DIP)</v>
      </c>
      <c r="L55" t="s">
        <v>22</v>
      </c>
      <c r="M55" t="s">
        <v>462</v>
      </c>
      <c r="N55" t="s">
        <v>463</v>
      </c>
      <c r="O55" t="s">
        <v>464</v>
      </c>
      <c r="P55" t="s">
        <v>465</v>
      </c>
      <c r="Q55" t="s">
        <v>466</v>
      </c>
      <c r="R55" t="s">
        <v>467</v>
      </c>
    </row>
    <row r="56" spans="1:18" x14ac:dyDescent="0.25">
      <c r="A56" t="s">
        <v>468</v>
      </c>
      <c r="B56" t="s">
        <v>469</v>
      </c>
      <c r="C56" s="1" t="str">
        <f t="shared" si="6"/>
        <v>21:0310</v>
      </c>
      <c r="D56" s="1" t="str">
        <f t="shared" si="7"/>
        <v>21:0013</v>
      </c>
      <c r="E56" t="s">
        <v>470</v>
      </c>
      <c r="F56" t="s">
        <v>471</v>
      </c>
      <c r="H56">
        <v>65.2896736</v>
      </c>
      <c r="I56">
        <v>-113.6010254</v>
      </c>
      <c r="J56" s="1" t="str">
        <f t="shared" si="4"/>
        <v>Till</v>
      </c>
      <c r="K56" s="1" t="str">
        <f t="shared" si="5"/>
        <v>HMC separation (Canamera/DIP)</v>
      </c>
      <c r="L56" t="s">
        <v>22</v>
      </c>
      <c r="M56" t="s">
        <v>472</v>
      </c>
      <c r="N56" t="s">
        <v>64</v>
      </c>
      <c r="O56" t="s">
        <v>473</v>
      </c>
      <c r="P56" t="s">
        <v>474</v>
      </c>
      <c r="Q56" t="s">
        <v>475</v>
      </c>
      <c r="R56" t="s">
        <v>476</v>
      </c>
    </row>
    <row r="57" spans="1:18" x14ac:dyDescent="0.25">
      <c r="A57" t="s">
        <v>477</v>
      </c>
      <c r="B57" t="s">
        <v>478</v>
      </c>
      <c r="C57" s="1" t="str">
        <f t="shared" si="6"/>
        <v>21:0310</v>
      </c>
      <c r="D57" s="1" t="str">
        <f t="shared" si="7"/>
        <v>21:0013</v>
      </c>
      <c r="E57" t="s">
        <v>479</v>
      </c>
      <c r="F57" t="s">
        <v>480</v>
      </c>
      <c r="H57">
        <v>65.430435200000005</v>
      </c>
      <c r="I57">
        <v>-113.2520452</v>
      </c>
      <c r="J57" s="1" t="str">
        <f t="shared" si="4"/>
        <v>Till</v>
      </c>
      <c r="K57" s="1" t="str">
        <f t="shared" si="5"/>
        <v>HMC separation (Canamera/DIP)</v>
      </c>
      <c r="L57" t="s">
        <v>22</v>
      </c>
      <c r="M57" t="s">
        <v>481</v>
      </c>
      <c r="N57" t="s">
        <v>82</v>
      </c>
      <c r="O57" t="s">
        <v>482</v>
      </c>
      <c r="P57" t="s">
        <v>483</v>
      </c>
      <c r="Q57" t="s">
        <v>484</v>
      </c>
      <c r="R57" t="s">
        <v>328</v>
      </c>
    </row>
    <row r="58" spans="1:18" x14ac:dyDescent="0.25">
      <c r="A58" t="s">
        <v>485</v>
      </c>
      <c r="B58" t="s">
        <v>486</v>
      </c>
      <c r="C58" s="1" t="str">
        <f t="shared" si="6"/>
        <v>21:0310</v>
      </c>
      <c r="D58" s="1" t="str">
        <f t="shared" si="7"/>
        <v>21:0013</v>
      </c>
      <c r="E58" t="s">
        <v>487</v>
      </c>
      <c r="F58" t="s">
        <v>488</v>
      </c>
      <c r="H58">
        <v>65.487476999999998</v>
      </c>
      <c r="I58">
        <v>-113.0521325</v>
      </c>
      <c r="J58" s="1" t="str">
        <f t="shared" si="4"/>
        <v>Till</v>
      </c>
      <c r="K58" s="1" t="str">
        <f t="shared" si="5"/>
        <v>HMC separation (Canamera/DIP)</v>
      </c>
      <c r="L58" t="s">
        <v>22</v>
      </c>
      <c r="M58" t="s">
        <v>489</v>
      </c>
      <c r="N58" t="s">
        <v>110</v>
      </c>
      <c r="O58" t="s">
        <v>490</v>
      </c>
      <c r="P58" t="s">
        <v>491</v>
      </c>
      <c r="Q58" t="s">
        <v>492</v>
      </c>
      <c r="R58" t="s">
        <v>493</v>
      </c>
    </row>
    <row r="59" spans="1:18" x14ac:dyDescent="0.25">
      <c r="A59" t="s">
        <v>494</v>
      </c>
      <c r="B59" t="s">
        <v>495</v>
      </c>
      <c r="C59" s="1" t="str">
        <f t="shared" si="6"/>
        <v>21:0310</v>
      </c>
      <c r="D59" s="1" t="str">
        <f t="shared" si="7"/>
        <v>21:0013</v>
      </c>
      <c r="E59" t="s">
        <v>496</v>
      </c>
      <c r="F59" t="s">
        <v>497</v>
      </c>
      <c r="H59">
        <v>65.317398999999995</v>
      </c>
      <c r="I59">
        <v>-113.04669389999999</v>
      </c>
      <c r="J59" s="1" t="str">
        <f t="shared" si="4"/>
        <v>Till</v>
      </c>
      <c r="K59" s="1" t="str">
        <f t="shared" si="5"/>
        <v>HMC separation (Canamera/DIP)</v>
      </c>
      <c r="L59" t="s">
        <v>22</v>
      </c>
      <c r="M59" t="s">
        <v>498</v>
      </c>
      <c r="N59" t="s">
        <v>24</v>
      </c>
      <c r="O59" t="s">
        <v>499</v>
      </c>
      <c r="P59" t="s">
        <v>500</v>
      </c>
      <c r="Q59" t="s">
        <v>501</v>
      </c>
      <c r="R59" t="s">
        <v>502</v>
      </c>
    </row>
    <row r="60" spans="1:18" x14ac:dyDescent="0.25">
      <c r="A60" t="s">
        <v>503</v>
      </c>
      <c r="B60" t="s">
        <v>504</v>
      </c>
      <c r="C60" s="1" t="str">
        <f t="shared" si="6"/>
        <v>21:0310</v>
      </c>
      <c r="D60" s="1" t="str">
        <f t="shared" si="7"/>
        <v>21:0013</v>
      </c>
      <c r="E60" t="s">
        <v>505</v>
      </c>
      <c r="F60" t="s">
        <v>506</v>
      </c>
      <c r="H60">
        <v>65.069321299999999</v>
      </c>
      <c r="I60">
        <v>-113.35595050000001</v>
      </c>
      <c r="J60" s="1" t="str">
        <f t="shared" si="4"/>
        <v>Till</v>
      </c>
      <c r="K60" s="1" t="str">
        <f t="shared" si="5"/>
        <v>HMC separation (Canamera/DIP)</v>
      </c>
      <c r="L60" t="s">
        <v>22</v>
      </c>
      <c r="M60" t="s">
        <v>507</v>
      </c>
      <c r="N60" t="s">
        <v>24</v>
      </c>
      <c r="O60" t="s">
        <v>239</v>
      </c>
      <c r="P60" t="s">
        <v>508</v>
      </c>
      <c r="Q60" t="s">
        <v>509</v>
      </c>
      <c r="R60" t="s">
        <v>510</v>
      </c>
    </row>
    <row r="61" spans="1:18" x14ac:dyDescent="0.25">
      <c r="A61" t="s">
        <v>511</v>
      </c>
      <c r="B61" t="s">
        <v>512</v>
      </c>
      <c r="C61" s="1" t="str">
        <f t="shared" si="6"/>
        <v>21:0310</v>
      </c>
      <c r="D61" s="1" t="str">
        <f t="shared" si="7"/>
        <v>21:0013</v>
      </c>
      <c r="E61" t="s">
        <v>513</v>
      </c>
      <c r="F61" t="s">
        <v>514</v>
      </c>
      <c r="H61">
        <v>65.201245999999998</v>
      </c>
      <c r="I61">
        <v>-113.1825214</v>
      </c>
      <c r="J61" s="1" t="str">
        <f t="shared" si="4"/>
        <v>Till</v>
      </c>
      <c r="K61" s="1" t="str">
        <f t="shared" si="5"/>
        <v>HMC separation (Canamera/DIP)</v>
      </c>
      <c r="L61" t="s">
        <v>22</v>
      </c>
      <c r="M61" t="s">
        <v>515</v>
      </c>
      <c r="N61" t="s">
        <v>516</v>
      </c>
      <c r="O61" t="s">
        <v>517</v>
      </c>
      <c r="P61" t="s">
        <v>518</v>
      </c>
      <c r="Q61" t="s">
        <v>519</v>
      </c>
      <c r="R61" t="s">
        <v>520</v>
      </c>
    </row>
    <row r="62" spans="1:18" x14ac:dyDescent="0.25">
      <c r="A62" t="s">
        <v>521</v>
      </c>
      <c r="B62" t="s">
        <v>522</v>
      </c>
      <c r="C62" s="1" t="str">
        <f t="shared" si="6"/>
        <v>21:0310</v>
      </c>
      <c r="D62" s="1" t="str">
        <f t="shared" si="7"/>
        <v>21:0013</v>
      </c>
      <c r="E62" t="s">
        <v>523</v>
      </c>
      <c r="F62" t="s">
        <v>524</v>
      </c>
      <c r="H62">
        <v>65.651863399999996</v>
      </c>
      <c r="I62">
        <v>-113.0083889</v>
      </c>
      <c r="J62" s="1" t="str">
        <f t="shared" si="4"/>
        <v>Till</v>
      </c>
      <c r="K62" s="1" t="str">
        <f t="shared" si="5"/>
        <v>HMC separation (Canamera/DIP)</v>
      </c>
      <c r="L62" t="s">
        <v>22</v>
      </c>
      <c r="M62" t="s">
        <v>525</v>
      </c>
      <c r="N62" t="s">
        <v>64</v>
      </c>
      <c r="O62" t="s">
        <v>74</v>
      </c>
      <c r="P62" t="s">
        <v>526</v>
      </c>
      <c r="Q62" t="s">
        <v>527</v>
      </c>
      <c r="R62" t="s">
        <v>171</v>
      </c>
    </row>
    <row r="63" spans="1:18" x14ac:dyDescent="0.25">
      <c r="A63" t="s">
        <v>528</v>
      </c>
      <c r="B63" t="s">
        <v>529</v>
      </c>
      <c r="C63" s="1" t="str">
        <f t="shared" si="6"/>
        <v>21:0310</v>
      </c>
      <c r="D63" s="1" t="str">
        <f t="shared" si="7"/>
        <v>21:0013</v>
      </c>
      <c r="E63" t="s">
        <v>530</v>
      </c>
      <c r="F63" t="s">
        <v>531</v>
      </c>
      <c r="H63">
        <v>65.585581099999999</v>
      </c>
      <c r="I63">
        <v>-112.5869074</v>
      </c>
      <c r="J63" s="1" t="str">
        <f t="shared" si="4"/>
        <v>Till</v>
      </c>
      <c r="K63" s="1" t="str">
        <f t="shared" si="5"/>
        <v>HMC separation (Canamera/DIP)</v>
      </c>
      <c r="L63" t="s">
        <v>22</v>
      </c>
      <c r="M63" t="s">
        <v>446</v>
      </c>
      <c r="N63" t="s">
        <v>24</v>
      </c>
      <c r="O63" t="s">
        <v>532</v>
      </c>
      <c r="P63" t="s">
        <v>533</v>
      </c>
      <c r="Q63" t="s">
        <v>534</v>
      </c>
      <c r="R63" t="s">
        <v>535</v>
      </c>
    </row>
    <row r="64" spans="1:18" x14ac:dyDescent="0.25">
      <c r="A64" t="s">
        <v>536</v>
      </c>
      <c r="B64" t="s">
        <v>537</v>
      </c>
      <c r="C64" s="1" t="str">
        <f t="shared" si="6"/>
        <v>21:0310</v>
      </c>
      <c r="D64" s="1" t="str">
        <f t="shared" si="7"/>
        <v>21:0013</v>
      </c>
      <c r="E64" t="s">
        <v>538</v>
      </c>
      <c r="F64" t="s">
        <v>539</v>
      </c>
      <c r="H64">
        <v>65.541652900000003</v>
      </c>
      <c r="I64">
        <v>-113.9263706</v>
      </c>
      <c r="J64" s="1" t="str">
        <f t="shared" si="4"/>
        <v>Till</v>
      </c>
      <c r="K64" s="1" t="str">
        <f t="shared" si="5"/>
        <v>HMC separation (Canamera/DIP)</v>
      </c>
      <c r="L64" t="s">
        <v>22</v>
      </c>
      <c r="M64" t="s">
        <v>160</v>
      </c>
      <c r="N64" t="s">
        <v>204</v>
      </c>
      <c r="O64" t="s">
        <v>90</v>
      </c>
      <c r="P64" t="s">
        <v>540</v>
      </c>
      <c r="Q64" t="s">
        <v>541</v>
      </c>
      <c r="R64" t="s">
        <v>535</v>
      </c>
    </row>
    <row r="65" spans="1:18" x14ac:dyDescent="0.25">
      <c r="A65" t="s">
        <v>542</v>
      </c>
      <c r="B65" t="s">
        <v>543</v>
      </c>
      <c r="C65" s="1" t="str">
        <f t="shared" si="6"/>
        <v>21:0310</v>
      </c>
      <c r="D65" s="1" t="str">
        <f t="shared" si="7"/>
        <v>21:0013</v>
      </c>
      <c r="E65" t="s">
        <v>544</v>
      </c>
      <c r="F65" t="s">
        <v>545</v>
      </c>
      <c r="H65">
        <v>65.604791199999994</v>
      </c>
      <c r="I65">
        <v>-113.4997434</v>
      </c>
      <c r="J65" s="1" t="str">
        <f t="shared" si="4"/>
        <v>Till</v>
      </c>
      <c r="K65" s="1" t="str">
        <f t="shared" si="5"/>
        <v>HMC separation (Canamera/DIP)</v>
      </c>
      <c r="L65" t="s">
        <v>22</v>
      </c>
      <c r="M65" t="s">
        <v>546</v>
      </c>
      <c r="N65" t="s">
        <v>547</v>
      </c>
      <c r="O65" t="s">
        <v>215</v>
      </c>
      <c r="P65" t="s">
        <v>548</v>
      </c>
      <c r="Q65" t="s">
        <v>549</v>
      </c>
      <c r="R65" t="s">
        <v>155</v>
      </c>
    </row>
    <row r="66" spans="1:18" x14ac:dyDescent="0.25">
      <c r="A66" t="s">
        <v>550</v>
      </c>
      <c r="B66" t="s">
        <v>551</v>
      </c>
      <c r="C66" s="1" t="str">
        <f t="shared" si="6"/>
        <v>21:0310</v>
      </c>
      <c r="D66" s="1" t="str">
        <f t="shared" si="7"/>
        <v>21:0013</v>
      </c>
      <c r="E66" t="s">
        <v>552</v>
      </c>
      <c r="F66" t="s">
        <v>553</v>
      </c>
      <c r="H66">
        <v>65.743962100000005</v>
      </c>
      <c r="I66">
        <v>-113.5950611</v>
      </c>
      <c r="J66" s="1" t="str">
        <f t="shared" ref="J66:J97" si="8">HYPERLINK("http://geochem.nrcan.gc.ca/cdogs/content/kwd/kwd020044_e.htm", "Till")</f>
        <v>Till</v>
      </c>
      <c r="K66" s="1" t="str">
        <f t="shared" ref="K66:K97" si="9">HYPERLINK("http://geochem.nrcan.gc.ca/cdogs/content/kwd/kwd080048_e.htm", "HMC separation (Canamera/DIP)")</f>
        <v>HMC separation (Canamera/DIP)</v>
      </c>
      <c r="L66" t="s">
        <v>22</v>
      </c>
      <c r="M66" t="s">
        <v>554</v>
      </c>
      <c r="N66" t="s">
        <v>204</v>
      </c>
      <c r="O66" t="s">
        <v>555</v>
      </c>
      <c r="P66" t="s">
        <v>556</v>
      </c>
      <c r="Q66" t="s">
        <v>557</v>
      </c>
      <c r="R66" t="s">
        <v>384</v>
      </c>
    </row>
    <row r="67" spans="1:18" x14ac:dyDescent="0.25">
      <c r="A67" t="s">
        <v>558</v>
      </c>
      <c r="B67" t="s">
        <v>559</v>
      </c>
      <c r="C67" s="1" t="str">
        <f t="shared" si="6"/>
        <v>21:0310</v>
      </c>
      <c r="D67" s="1" t="str">
        <f t="shared" si="7"/>
        <v>21:0013</v>
      </c>
      <c r="E67" t="s">
        <v>560</v>
      </c>
      <c r="F67" t="s">
        <v>561</v>
      </c>
      <c r="H67">
        <v>65.792147400000005</v>
      </c>
      <c r="I67">
        <v>-113.3537094</v>
      </c>
      <c r="J67" s="1" t="str">
        <f t="shared" si="8"/>
        <v>Till</v>
      </c>
      <c r="K67" s="1" t="str">
        <f t="shared" si="9"/>
        <v>HMC separation (Canamera/DIP)</v>
      </c>
      <c r="L67" t="s">
        <v>22</v>
      </c>
      <c r="M67" t="s">
        <v>154</v>
      </c>
      <c r="N67" t="s">
        <v>204</v>
      </c>
      <c r="O67" t="s">
        <v>35</v>
      </c>
      <c r="P67" t="s">
        <v>562</v>
      </c>
      <c r="Q67" t="s">
        <v>563</v>
      </c>
      <c r="R67" t="s">
        <v>253</v>
      </c>
    </row>
    <row r="68" spans="1:18" x14ac:dyDescent="0.25">
      <c r="A68" t="s">
        <v>564</v>
      </c>
      <c r="B68" t="s">
        <v>565</v>
      </c>
      <c r="C68" s="1" t="str">
        <f t="shared" si="6"/>
        <v>21:0310</v>
      </c>
      <c r="D68" s="1" t="str">
        <f t="shared" si="7"/>
        <v>21:0013</v>
      </c>
      <c r="E68" t="s">
        <v>566</v>
      </c>
      <c r="F68" t="s">
        <v>567</v>
      </c>
      <c r="H68">
        <v>65.188977800000004</v>
      </c>
      <c r="I68">
        <v>-112.0021421</v>
      </c>
      <c r="J68" s="1" t="str">
        <f t="shared" si="8"/>
        <v>Till</v>
      </c>
      <c r="K68" s="1" t="str">
        <f t="shared" si="9"/>
        <v>HMC separation (Canamera/DIP)</v>
      </c>
      <c r="L68" t="s">
        <v>22</v>
      </c>
      <c r="M68" t="s">
        <v>413</v>
      </c>
      <c r="N68" t="s">
        <v>110</v>
      </c>
      <c r="O68" t="s">
        <v>568</v>
      </c>
      <c r="P68" t="s">
        <v>569</v>
      </c>
      <c r="Q68" t="s">
        <v>570</v>
      </c>
      <c r="R68" t="s">
        <v>571</v>
      </c>
    </row>
    <row r="69" spans="1:18" x14ac:dyDescent="0.25">
      <c r="A69" t="s">
        <v>572</v>
      </c>
      <c r="B69" t="s">
        <v>573</v>
      </c>
      <c r="C69" s="1" t="str">
        <f t="shared" si="6"/>
        <v>21:0310</v>
      </c>
      <c r="D69" s="1" t="str">
        <f t="shared" si="7"/>
        <v>21:0013</v>
      </c>
      <c r="E69" t="s">
        <v>574</v>
      </c>
      <c r="F69" t="s">
        <v>575</v>
      </c>
      <c r="H69">
        <v>65.088719999999995</v>
      </c>
      <c r="I69">
        <v>-112.1960084</v>
      </c>
      <c r="J69" s="1" t="str">
        <f t="shared" si="8"/>
        <v>Till</v>
      </c>
      <c r="K69" s="1" t="str">
        <f t="shared" si="9"/>
        <v>HMC separation (Canamera/DIP)</v>
      </c>
      <c r="L69" t="s">
        <v>22</v>
      </c>
      <c r="M69" t="s">
        <v>576</v>
      </c>
      <c r="N69" t="s">
        <v>547</v>
      </c>
      <c r="O69" t="s">
        <v>292</v>
      </c>
      <c r="P69" t="s">
        <v>577</v>
      </c>
      <c r="Q69" t="s">
        <v>578</v>
      </c>
      <c r="R69" t="s">
        <v>265</v>
      </c>
    </row>
    <row r="70" spans="1:18" x14ac:dyDescent="0.25">
      <c r="A70" t="s">
        <v>579</v>
      </c>
      <c r="B70" t="s">
        <v>580</v>
      </c>
      <c r="C70" s="1" t="str">
        <f t="shared" si="6"/>
        <v>21:0310</v>
      </c>
      <c r="D70" s="1" t="str">
        <f t="shared" si="7"/>
        <v>21:0013</v>
      </c>
      <c r="E70" t="s">
        <v>581</v>
      </c>
      <c r="F70" t="s">
        <v>582</v>
      </c>
      <c r="H70">
        <v>65.143833299999997</v>
      </c>
      <c r="I70">
        <v>-112.4838314</v>
      </c>
      <c r="J70" s="1" t="str">
        <f t="shared" si="8"/>
        <v>Till</v>
      </c>
      <c r="K70" s="1" t="str">
        <f t="shared" si="9"/>
        <v>HMC separation (Canamera/DIP)</v>
      </c>
      <c r="L70" t="s">
        <v>22</v>
      </c>
      <c r="M70" t="s">
        <v>583</v>
      </c>
      <c r="N70" t="s">
        <v>571</v>
      </c>
      <c r="O70" t="s">
        <v>356</v>
      </c>
      <c r="P70" t="s">
        <v>584</v>
      </c>
      <c r="Q70" t="s">
        <v>585</v>
      </c>
      <c r="R70" t="s">
        <v>207</v>
      </c>
    </row>
    <row r="71" spans="1:18" x14ac:dyDescent="0.25">
      <c r="A71" t="s">
        <v>586</v>
      </c>
      <c r="B71" t="s">
        <v>587</v>
      </c>
      <c r="C71" s="1" t="str">
        <f t="shared" si="6"/>
        <v>21:0310</v>
      </c>
      <c r="D71" s="1" t="str">
        <f t="shared" si="7"/>
        <v>21:0013</v>
      </c>
      <c r="E71" t="s">
        <v>588</v>
      </c>
      <c r="F71" t="s">
        <v>589</v>
      </c>
      <c r="H71">
        <v>65.218782300000001</v>
      </c>
      <c r="I71">
        <v>-112.3974635</v>
      </c>
      <c r="J71" s="1" t="str">
        <f t="shared" si="8"/>
        <v>Till</v>
      </c>
      <c r="K71" s="1" t="str">
        <f t="shared" si="9"/>
        <v>HMC separation (Canamera/DIP)</v>
      </c>
      <c r="L71" t="s">
        <v>22</v>
      </c>
      <c r="M71" t="s">
        <v>590</v>
      </c>
      <c r="N71" t="s">
        <v>110</v>
      </c>
      <c r="O71" t="s">
        <v>490</v>
      </c>
      <c r="P71" t="s">
        <v>591</v>
      </c>
      <c r="Q71" t="s">
        <v>592</v>
      </c>
      <c r="R71" t="s">
        <v>502</v>
      </c>
    </row>
    <row r="72" spans="1:18" x14ac:dyDescent="0.25">
      <c r="A72" t="s">
        <v>593</v>
      </c>
      <c r="B72" t="s">
        <v>594</v>
      </c>
      <c r="C72" s="1" t="str">
        <f t="shared" si="6"/>
        <v>21:0310</v>
      </c>
      <c r="D72" s="1" t="str">
        <f t="shared" si="7"/>
        <v>21:0013</v>
      </c>
      <c r="E72" t="s">
        <v>595</v>
      </c>
      <c r="F72" t="s">
        <v>596</v>
      </c>
      <c r="H72">
        <v>65.348557</v>
      </c>
      <c r="I72">
        <v>-112.6394458</v>
      </c>
      <c r="J72" s="1" t="str">
        <f t="shared" si="8"/>
        <v>Till</v>
      </c>
      <c r="K72" s="1" t="str">
        <f t="shared" si="9"/>
        <v>HMC separation (Canamera/DIP)</v>
      </c>
      <c r="L72" t="s">
        <v>22</v>
      </c>
      <c r="M72" t="s">
        <v>597</v>
      </c>
      <c r="N72" t="s">
        <v>34</v>
      </c>
      <c r="O72" t="s">
        <v>292</v>
      </c>
      <c r="P72" t="s">
        <v>598</v>
      </c>
      <c r="Q72" t="s">
        <v>599</v>
      </c>
      <c r="R72" t="s">
        <v>38</v>
      </c>
    </row>
    <row r="73" spans="1:18" x14ac:dyDescent="0.25">
      <c r="A73" t="s">
        <v>600</v>
      </c>
      <c r="B73" t="s">
        <v>601</v>
      </c>
      <c r="C73" s="1" t="str">
        <f t="shared" si="6"/>
        <v>21:0310</v>
      </c>
      <c r="D73" s="1" t="str">
        <f t="shared" si="7"/>
        <v>21:0013</v>
      </c>
      <c r="E73" t="s">
        <v>602</v>
      </c>
      <c r="F73" t="s">
        <v>603</v>
      </c>
      <c r="H73">
        <v>65.489873200000005</v>
      </c>
      <c r="I73">
        <v>-112.04988729999999</v>
      </c>
      <c r="J73" s="1" t="str">
        <f t="shared" si="8"/>
        <v>Till</v>
      </c>
      <c r="K73" s="1" t="str">
        <f t="shared" si="9"/>
        <v>HMC separation (Canamera/DIP)</v>
      </c>
      <c r="L73" t="s">
        <v>22</v>
      </c>
      <c r="M73" t="s">
        <v>152</v>
      </c>
      <c r="N73" t="s">
        <v>110</v>
      </c>
      <c r="O73" t="s">
        <v>604</v>
      </c>
      <c r="P73" t="s">
        <v>605</v>
      </c>
      <c r="Q73" t="s">
        <v>606</v>
      </c>
      <c r="R73" t="s">
        <v>216</v>
      </c>
    </row>
    <row r="74" spans="1:18" x14ac:dyDescent="0.25">
      <c r="A74" t="s">
        <v>607</v>
      </c>
      <c r="B74" t="s">
        <v>608</v>
      </c>
      <c r="C74" s="1" t="str">
        <f t="shared" si="6"/>
        <v>21:0310</v>
      </c>
      <c r="D74" s="1" t="str">
        <f t="shared" si="7"/>
        <v>21:0013</v>
      </c>
      <c r="E74" t="s">
        <v>609</v>
      </c>
      <c r="F74" t="s">
        <v>610</v>
      </c>
      <c r="H74">
        <v>65.409274999999994</v>
      </c>
      <c r="I74">
        <v>-112.2095808</v>
      </c>
      <c r="J74" s="1" t="str">
        <f t="shared" si="8"/>
        <v>Till</v>
      </c>
      <c r="K74" s="1" t="str">
        <f t="shared" si="9"/>
        <v>HMC separation (Canamera/DIP)</v>
      </c>
      <c r="L74" t="s">
        <v>22</v>
      </c>
      <c r="M74" t="s">
        <v>611</v>
      </c>
      <c r="N74" t="s">
        <v>64</v>
      </c>
      <c r="O74" t="s">
        <v>356</v>
      </c>
      <c r="P74" t="s">
        <v>612</v>
      </c>
      <c r="Q74" t="s">
        <v>613</v>
      </c>
      <c r="R74" t="s">
        <v>171</v>
      </c>
    </row>
    <row r="75" spans="1:18" x14ac:dyDescent="0.25">
      <c r="A75" t="s">
        <v>614</v>
      </c>
      <c r="B75" t="s">
        <v>615</v>
      </c>
      <c r="C75" s="1" t="str">
        <f t="shared" si="6"/>
        <v>21:0310</v>
      </c>
      <c r="D75" s="1" t="str">
        <f t="shared" si="7"/>
        <v>21:0013</v>
      </c>
      <c r="E75" t="s">
        <v>616</v>
      </c>
      <c r="F75" t="s">
        <v>617</v>
      </c>
      <c r="H75">
        <v>65.322195399999998</v>
      </c>
      <c r="I75">
        <v>-112.2543592</v>
      </c>
      <c r="J75" s="1" t="str">
        <f t="shared" si="8"/>
        <v>Till</v>
      </c>
      <c r="K75" s="1" t="str">
        <f t="shared" si="9"/>
        <v>HMC separation (Canamera/DIP)</v>
      </c>
      <c r="L75" t="s">
        <v>22</v>
      </c>
      <c r="M75" t="s">
        <v>618</v>
      </c>
      <c r="N75" t="s">
        <v>110</v>
      </c>
      <c r="O75" t="s">
        <v>619</v>
      </c>
      <c r="P75" t="s">
        <v>620</v>
      </c>
      <c r="Q75" t="s">
        <v>621</v>
      </c>
      <c r="R75" t="s">
        <v>622</v>
      </c>
    </row>
    <row r="76" spans="1:18" x14ac:dyDescent="0.25">
      <c r="A76" t="s">
        <v>623</v>
      </c>
      <c r="B76" t="s">
        <v>624</v>
      </c>
      <c r="C76" s="1" t="str">
        <f t="shared" si="6"/>
        <v>21:0310</v>
      </c>
      <c r="D76" s="1" t="str">
        <f t="shared" si="7"/>
        <v>21:0013</v>
      </c>
      <c r="E76" t="s">
        <v>625</v>
      </c>
      <c r="F76" t="s">
        <v>626</v>
      </c>
      <c r="H76">
        <v>65.4144644</v>
      </c>
      <c r="I76">
        <v>-112.7924084</v>
      </c>
      <c r="J76" s="1" t="str">
        <f t="shared" si="8"/>
        <v>Till</v>
      </c>
      <c r="K76" s="1" t="str">
        <f t="shared" si="9"/>
        <v>HMC separation (Canamera/DIP)</v>
      </c>
      <c r="L76" t="s">
        <v>22</v>
      </c>
      <c r="M76" t="s">
        <v>627</v>
      </c>
      <c r="N76" t="s">
        <v>34</v>
      </c>
      <c r="O76" t="s">
        <v>604</v>
      </c>
      <c r="P76" t="s">
        <v>628</v>
      </c>
      <c r="Q76" t="s">
        <v>629</v>
      </c>
      <c r="R76" t="s">
        <v>207</v>
      </c>
    </row>
    <row r="77" spans="1:18" x14ac:dyDescent="0.25">
      <c r="A77" t="s">
        <v>630</v>
      </c>
      <c r="B77" t="s">
        <v>631</v>
      </c>
      <c r="C77" s="1" t="str">
        <f t="shared" si="6"/>
        <v>21:0310</v>
      </c>
      <c r="D77" s="1" t="str">
        <f t="shared" si="7"/>
        <v>21:0013</v>
      </c>
      <c r="E77" t="s">
        <v>632</v>
      </c>
      <c r="F77" t="s">
        <v>633</v>
      </c>
      <c r="H77">
        <v>65.302966400000003</v>
      </c>
      <c r="I77">
        <v>-112.8559972</v>
      </c>
      <c r="J77" s="1" t="str">
        <f t="shared" si="8"/>
        <v>Till</v>
      </c>
      <c r="K77" s="1" t="str">
        <f t="shared" si="9"/>
        <v>HMC separation (Canamera/DIP)</v>
      </c>
      <c r="L77" t="s">
        <v>22</v>
      </c>
      <c r="M77" t="s">
        <v>151</v>
      </c>
      <c r="N77" t="s">
        <v>34</v>
      </c>
      <c r="O77" t="s">
        <v>634</v>
      </c>
      <c r="P77" t="s">
        <v>635</v>
      </c>
      <c r="Q77" t="s">
        <v>636</v>
      </c>
      <c r="R77" t="s">
        <v>204</v>
      </c>
    </row>
    <row r="78" spans="1:18" x14ac:dyDescent="0.25">
      <c r="A78" t="s">
        <v>637</v>
      </c>
      <c r="B78" t="s">
        <v>638</v>
      </c>
      <c r="C78" s="1" t="str">
        <f t="shared" si="6"/>
        <v>21:0310</v>
      </c>
      <c r="D78" s="1" t="str">
        <f t="shared" si="7"/>
        <v>21:0013</v>
      </c>
      <c r="E78" t="s">
        <v>639</v>
      </c>
      <c r="F78" t="s">
        <v>640</v>
      </c>
      <c r="H78">
        <v>65.546754199999995</v>
      </c>
      <c r="I78">
        <v>-113.22792990000001</v>
      </c>
      <c r="J78" s="1" t="str">
        <f t="shared" si="8"/>
        <v>Till</v>
      </c>
      <c r="K78" s="1" t="str">
        <f t="shared" si="9"/>
        <v>HMC separation (Canamera/DIP)</v>
      </c>
      <c r="L78" t="s">
        <v>22</v>
      </c>
      <c r="M78" t="s">
        <v>641</v>
      </c>
      <c r="N78" t="s">
        <v>204</v>
      </c>
      <c r="O78" t="s">
        <v>111</v>
      </c>
      <c r="P78" t="s">
        <v>642</v>
      </c>
      <c r="Q78" t="s">
        <v>643</v>
      </c>
      <c r="R78" t="s">
        <v>644</v>
      </c>
    </row>
    <row r="79" spans="1:18" x14ac:dyDescent="0.25">
      <c r="A79" t="s">
        <v>645</v>
      </c>
      <c r="B79" t="s">
        <v>646</v>
      </c>
      <c r="C79" s="1" t="str">
        <f t="shared" si="6"/>
        <v>21:0310</v>
      </c>
      <c r="D79" s="1" t="str">
        <f t="shared" si="7"/>
        <v>21:0013</v>
      </c>
      <c r="E79" t="s">
        <v>647</v>
      </c>
      <c r="F79" t="s">
        <v>648</v>
      </c>
      <c r="H79">
        <v>65.718433500000003</v>
      </c>
      <c r="I79">
        <v>-113.4559208</v>
      </c>
      <c r="J79" s="1" t="str">
        <f t="shared" si="8"/>
        <v>Till</v>
      </c>
      <c r="K79" s="1" t="str">
        <f t="shared" si="9"/>
        <v>HMC separation (Canamera/DIP)</v>
      </c>
      <c r="L79" t="s">
        <v>22</v>
      </c>
      <c r="M79" t="s">
        <v>266</v>
      </c>
      <c r="N79" t="s">
        <v>204</v>
      </c>
      <c r="O79" t="s">
        <v>649</v>
      </c>
      <c r="P79" t="s">
        <v>650</v>
      </c>
      <c r="Q79" t="s">
        <v>651</v>
      </c>
      <c r="R79" t="s">
        <v>502</v>
      </c>
    </row>
    <row r="80" spans="1:18" x14ac:dyDescent="0.25">
      <c r="A80" t="s">
        <v>652</v>
      </c>
      <c r="B80" t="s">
        <v>653</v>
      </c>
      <c r="C80" s="1" t="str">
        <f t="shared" si="6"/>
        <v>21:0310</v>
      </c>
      <c r="D80" s="1" t="str">
        <f t="shared" si="7"/>
        <v>21:0013</v>
      </c>
      <c r="E80" t="s">
        <v>654</v>
      </c>
      <c r="F80" t="s">
        <v>655</v>
      </c>
      <c r="H80">
        <v>65.9647808</v>
      </c>
      <c r="I80">
        <v>-113.6453109</v>
      </c>
      <c r="J80" s="1" t="str">
        <f t="shared" si="8"/>
        <v>Till</v>
      </c>
      <c r="K80" s="1" t="str">
        <f t="shared" si="9"/>
        <v>HMC separation (Canamera/DIP)</v>
      </c>
      <c r="L80" t="s">
        <v>22</v>
      </c>
      <c r="M80" t="s">
        <v>656</v>
      </c>
      <c r="N80" t="s">
        <v>82</v>
      </c>
      <c r="O80" t="s">
        <v>657</v>
      </c>
      <c r="P80" t="s">
        <v>658</v>
      </c>
      <c r="Q80" t="s">
        <v>659</v>
      </c>
      <c r="R80" t="s">
        <v>278</v>
      </c>
    </row>
    <row r="81" spans="1:18" x14ac:dyDescent="0.25">
      <c r="A81" t="s">
        <v>660</v>
      </c>
      <c r="B81" t="s">
        <v>661</v>
      </c>
      <c r="C81" s="1" t="str">
        <f t="shared" si="6"/>
        <v>21:0310</v>
      </c>
      <c r="D81" s="1" t="str">
        <f t="shared" si="7"/>
        <v>21:0013</v>
      </c>
      <c r="E81" t="s">
        <v>662</v>
      </c>
      <c r="F81" t="s">
        <v>663</v>
      </c>
      <c r="H81">
        <v>65.807547600000007</v>
      </c>
      <c r="I81">
        <v>-113.9083399</v>
      </c>
      <c r="J81" s="1" t="str">
        <f t="shared" si="8"/>
        <v>Till</v>
      </c>
      <c r="K81" s="1" t="str">
        <f t="shared" si="9"/>
        <v>HMC separation (Canamera/DIP)</v>
      </c>
      <c r="L81" t="s">
        <v>22</v>
      </c>
      <c r="M81" t="s">
        <v>229</v>
      </c>
      <c r="N81" t="s">
        <v>54</v>
      </c>
      <c r="O81" t="s">
        <v>74</v>
      </c>
      <c r="P81" t="s">
        <v>664</v>
      </c>
      <c r="Q81" t="s">
        <v>665</v>
      </c>
      <c r="R81" t="s">
        <v>216</v>
      </c>
    </row>
    <row r="82" spans="1:18" x14ac:dyDescent="0.25">
      <c r="A82" t="s">
        <v>666</v>
      </c>
      <c r="B82" t="s">
        <v>667</v>
      </c>
      <c r="C82" s="1" t="str">
        <f t="shared" si="6"/>
        <v>21:0310</v>
      </c>
      <c r="D82" s="1" t="str">
        <f t="shared" si="7"/>
        <v>21:0013</v>
      </c>
      <c r="E82" t="s">
        <v>668</v>
      </c>
      <c r="F82" t="s">
        <v>669</v>
      </c>
      <c r="H82">
        <v>65.884709099999995</v>
      </c>
      <c r="I82">
        <v>-113.6052045</v>
      </c>
      <c r="J82" s="1" t="str">
        <f t="shared" si="8"/>
        <v>Till</v>
      </c>
      <c r="K82" s="1" t="str">
        <f t="shared" si="9"/>
        <v>HMC separation (Canamera/DIP)</v>
      </c>
      <c r="L82" t="s">
        <v>22</v>
      </c>
      <c r="M82" t="s">
        <v>185</v>
      </c>
      <c r="N82" t="s">
        <v>64</v>
      </c>
      <c r="O82" t="s">
        <v>195</v>
      </c>
      <c r="P82" t="s">
        <v>670</v>
      </c>
      <c r="Q82" t="s">
        <v>671</v>
      </c>
      <c r="R82" t="s">
        <v>672</v>
      </c>
    </row>
    <row r="83" spans="1:18" x14ac:dyDescent="0.25">
      <c r="A83" t="s">
        <v>673</v>
      </c>
      <c r="B83" t="s">
        <v>674</v>
      </c>
      <c r="C83" s="1" t="str">
        <f t="shared" si="6"/>
        <v>21:0310</v>
      </c>
      <c r="D83" s="1" t="str">
        <f t="shared" si="7"/>
        <v>21:0013</v>
      </c>
      <c r="E83" t="s">
        <v>675</v>
      </c>
      <c r="F83" t="s">
        <v>676</v>
      </c>
      <c r="H83">
        <v>65.726374399999997</v>
      </c>
      <c r="I83">
        <v>-112.991646</v>
      </c>
      <c r="J83" s="1" t="str">
        <f t="shared" si="8"/>
        <v>Till</v>
      </c>
      <c r="K83" s="1" t="str">
        <f t="shared" si="9"/>
        <v>HMC separation (Canamera/DIP)</v>
      </c>
      <c r="L83" t="s">
        <v>22</v>
      </c>
      <c r="M83" t="s">
        <v>677</v>
      </c>
      <c r="N83" t="s">
        <v>110</v>
      </c>
      <c r="O83" t="s">
        <v>33</v>
      </c>
      <c r="P83" t="s">
        <v>678</v>
      </c>
      <c r="Q83" t="s">
        <v>679</v>
      </c>
      <c r="R83" t="s">
        <v>680</v>
      </c>
    </row>
    <row r="84" spans="1:18" x14ac:dyDescent="0.25">
      <c r="A84" t="s">
        <v>681</v>
      </c>
      <c r="B84" t="s">
        <v>682</v>
      </c>
      <c r="C84" s="1" t="str">
        <f t="shared" si="6"/>
        <v>21:0310</v>
      </c>
      <c r="D84" s="1" t="str">
        <f t="shared" si="7"/>
        <v>21:0013</v>
      </c>
      <c r="E84" t="s">
        <v>683</v>
      </c>
      <c r="F84" t="s">
        <v>684</v>
      </c>
      <c r="H84">
        <v>65.780306999999993</v>
      </c>
      <c r="I84">
        <v>-113.1360517</v>
      </c>
      <c r="J84" s="1" t="str">
        <f t="shared" si="8"/>
        <v>Till</v>
      </c>
      <c r="K84" s="1" t="str">
        <f t="shared" si="9"/>
        <v>HMC separation (Canamera/DIP)</v>
      </c>
      <c r="L84" t="s">
        <v>22</v>
      </c>
      <c r="M84" t="s">
        <v>685</v>
      </c>
      <c r="N84" t="s">
        <v>24</v>
      </c>
      <c r="O84" t="s">
        <v>686</v>
      </c>
      <c r="P84" t="s">
        <v>687</v>
      </c>
      <c r="Q84" t="s">
        <v>688</v>
      </c>
      <c r="R84" t="s">
        <v>689</v>
      </c>
    </row>
    <row r="85" spans="1:18" x14ac:dyDescent="0.25">
      <c r="A85" t="s">
        <v>690</v>
      </c>
      <c r="B85" t="s">
        <v>691</v>
      </c>
      <c r="C85" s="1" t="str">
        <f t="shared" si="6"/>
        <v>21:0310</v>
      </c>
      <c r="D85" s="1" t="str">
        <f t="shared" si="7"/>
        <v>21:0013</v>
      </c>
      <c r="E85" t="s">
        <v>692</v>
      </c>
      <c r="F85" t="s">
        <v>693</v>
      </c>
      <c r="H85">
        <v>65.963153500000004</v>
      </c>
      <c r="I85">
        <v>-112.8125982</v>
      </c>
      <c r="J85" s="1" t="str">
        <f t="shared" si="8"/>
        <v>Till</v>
      </c>
      <c r="K85" s="1" t="str">
        <f t="shared" si="9"/>
        <v>HMC separation (Canamera/DIP)</v>
      </c>
      <c r="L85" t="s">
        <v>22</v>
      </c>
      <c r="M85" t="s">
        <v>694</v>
      </c>
      <c r="N85" t="s">
        <v>24</v>
      </c>
      <c r="O85" t="s">
        <v>555</v>
      </c>
      <c r="P85" t="s">
        <v>695</v>
      </c>
      <c r="Q85" t="s">
        <v>696</v>
      </c>
      <c r="R85" t="s">
        <v>68</v>
      </c>
    </row>
    <row r="86" spans="1:18" x14ac:dyDescent="0.25">
      <c r="A86" t="s">
        <v>697</v>
      </c>
      <c r="B86" t="s">
        <v>698</v>
      </c>
      <c r="C86" s="1" t="str">
        <f t="shared" si="6"/>
        <v>21:0310</v>
      </c>
      <c r="D86" s="1" t="str">
        <f t="shared" si="7"/>
        <v>21:0013</v>
      </c>
      <c r="E86" t="s">
        <v>699</v>
      </c>
      <c r="F86" t="s">
        <v>700</v>
      </c>
      <c r="H86">
        <v>65.775104600000006</v>
      </c>
      <c r="I86">
        <v>-112.6675049</v>
      </c>
      <c r="J86" s="1" t="str">
        <f t="shared" si="8"/>
        <v>Till</v>
      </c>
      <c r="K86" s="1" t="str">
        <f t="shared" si="9"/>
        <v>HMC separation (Canamera/DIP)</v>
      </c>
      <c r="L86" t="s">
        <v>22</v>
      </c>
      <c r="M86" t="s">
        <v>701</v>
      </c>
      <c r="N86" t="s">
        <v>204</v>
      </c>
      <c r="O86" t="s">
        <v>490</v>
      </c>
      <c r="P86" t="s">
        <v>702</v>
      </c>
      <c r="Q86" t="s">
        <v>703</v>
      </c>
      <c r="R86" t="s">
        <v>198</v>
      </c>
    </row>
    <row r="87" spans="1:18" x14ac:dyDescent="0.25">
      <c r="A87" t="s">
        <v>704</v>
      </c>
      <c r="B87" t="s">
        <v>705</v>
      </c>
      <c r="C87" s="1" t="str">
        <f t="shared" si="6"/>
        <v>21:0310</v>
      </c>
      <c r="D87" s="1" t="str">
        <f t="shared" si="7"/>
        <v>21:0013</v>
      </c>
      <c r="E87" t="s">
        <v>706</v>
      </c>
      <c r="F87" t="s">
        <v>707</v>
      </c>
      <c r="H87">
        <v>65.867172100000005</v>
      </c>
      <c r="I87">
        <v>-112.56277830000001</v>
      </c>
      <c r="J87" s="1" t="str">
        <f t="shared" si="8"/>
        <v>Till</v>
      </c>
      <c r="K87" s="1" t="str">
        <f t="shared" si="9"/>
        <v>HMC separation (Canamera/DIP)</v>
      </c>
      <c r="L87" t="s">
        <v>22</v>
      </c>
      <c r="M87" t="s">
        <v>23</v>
      </c>
      <c r="N87" t="s">
        <v>204</v>
      </c>
      <c r="O87" t="s">
        <v>67</v>
      </c>
      <c r="P87" t="s">
        <v>708</v>
      </c>
      <c r="Q87" t="s">
        <v>709</v>
      </c>
      <c r="R87" t="s">
        <v>710</v>
      </c>
    </row>
    <row r="88" spans="1:18" x14ac:dyDescent="0.25">
      <c r="A88" t="s">
        <v>711</v>
      </c>
      <c r="B88" t="s">
        <v>712</v>
      </c>
      <c r="C88" s="1" t="str">
        <f t="shared" si="6"/>
        <v>21:0310</v>
      </c>
      <c r="D88" s="1" t="str">
        <f t="shared" si="7"/>
        <v>21:0013</v>
      </c>
      <c r="E88" t="s">
        <v>713</v>
      </c>
      <c r="F88" t="s">
        <v>714</v>
      </c>
      <c r="H88">
        <v>65.707289799999998</v>
      </c>
      <c r="I88">
        <v>-112.2056448</v>
      </c>
      <c r="J88" s="1" t="str">
        <f t="shared" si="8"/>
        <v>Till</v>
      </c>
      <c r="K88" s="1" t="str">
        <f t="shared" si="9"/>
        <v>HMC separation (Canamera/DIP)</v>
      </c>
      <c r="L88" t="s">
        <v>22</v>
      </c>
      <c r="M88" t="s">
        <v>507</v>
      </c>
      <c r="N88" t="s">
        <v>24</v>
      </c>
      <c r="O88" t="s">
        <v>715</v>
      </c>
      <c r="P88" t="s">
        <v>716</v>
      </c>
      <c r="Q88" t="s">
        <v>717</v>
      </c>
      <c r="R88" t="s">
        <v>376</v>
      </c>
    </row>
    <row r="89" spans="1:18" x14ac:dyDescent="0.25">
      <c r="A89" t="s">
        <v>718</v>
      </c>
      <c r="B89" t="s">
        <v>719</v>
      </c>
      <c r="C89" s="1" t="str">
        <f t="shared" si="6"/>
        <v>21:0310</v>
      </c>
      <c r="D89" s="1" t="str">
        <f t="shared" si="7"/>
        <v>21:0013</v>
      </c>
      <c r="E89" t="s">
        <v>720</v>
      </c>
      <c r="F89" t="s">
        <v>721</v>
      </c>
      <c r="H89">
        <v>65.586925500000007</v>
      </c>
      <c r="I89">
        <v>-112.1119815</v>
      </c>
      <c r="J89" s="1" t="str">
        <f t="shared" si="8"/>
        <v>Till</v>
      </c>
      <c r="K89" s="1" t="str">
        <f t="shared" si="9"/>
        <v>HMC separation (Canamera/DIP)</v>
      </c>
      <c r="L89" t="s">
        <v>22</v>
      </c>
      <c r="M89" t="s">
        <v>722</v>
      </c>
      <c r="N89" t="s">
        <v>24</v>
      </c>
      <c r="O89" t="s">
        <v>723</v>
      </c>
      <c r="P89" t="s">
        <v>724</v>
      </c>
      <c r="Q89" t="s">
        <v>725</v>
      </c>
      <c r="R89" t="s">
        <v>58</v>
      </c>
    </row>
    <row r="90" spans="1:18" x14ac:dyDescent="0.25">
      <c r="A90" t="s">
        <v>726</v>
      </c>
      <c r="B90" t="s">
        <v>727</v>
      </c>
      <c r="C90" s="1" t="str">
        <f t="shared" si="6"/>
        <v>21:0310</v>
      </c>
      <c r="D90" s="1" t="str">
        <f t="shared" si="7"/>
        <v>21:0013</v>
      </c>
      <c r="E90" t="s">
        <v>728</v>
      </c>
      <c r="F90" t="s">
        <v>729</v>
      </c>
      <c r="H90">
        <v>65.6077564</v>
      </c>
      <c r="I90">
        <v>-112.3798905</v>
      </c>
      <c r="J90" s="1" t="str">
        <f t="shared" si="8"/>
        <v>Till</v>
      </c>
      <c r="K90" s="1" t="str">
        <f t="shared" si="9"/>
        <v>HMC separation (Canamera/DIP)</v>
      </c>
      <c r="L90" t="s">
        <v>22</v>
      </c>
      <c r="M90" t="s">
        <v>730</v>
      </c>
      <c r="N90" t="s">
        <v>110</v>
      </c>
      <c r="O90" t="s">
        <v>206</v>
      </c>
      <c r="P90" t="s">
        <v>731</v>
      </c>
      <c r="Q90" t="s">
        <v>732</v>
      </c>
      <c r="R90" t="s">
        <v>733</v>
      </c>
    </row>
    <row r="91" spans="1:18" x14ac:dyDescent="0.25">
      <c r="A91" t="s">
        <v>734</v>
      </c>
      <c r="B91" t="s">
        <v>735</v>
      </c>
      <c r="C91" s="1" t="str">
        <f t="shared" si="6"/>
        <v>21:0310</v>
      </c>
      <c r="D91" s="1" t="str">
        <f t="shared" si="7"/>
        <v>21:0013</v>
      </c>
      <c r="E91" t="s">
        <v>736</v>
      </c>
      <c r="F91" t="s">
        <v>737</v>
      </c>
      <c r="H91">
        <v>65.907082500000001</v>
      </c>
      <c r="I91">
        <v>-113.160534</v>
      </c>
      <c r="J91" s="1" t="str">
        <f t="shared" si="8"/>
        <v>Till</v>
      </c>
      <c r="K91" s="1" t="str">
        <f t="shared" si="9"/>
        <v>HMC separation (Canamera/DIP)</v>
      </c>
      <c r="L91" t="s">
        <v>22</v>
      </c>
      <c r="M91" t="s">
        <v>738</v>
      </c>
      <c r="N91" t="s">
        <v>204</v>
      </c>
      <c r="O91" t="s">
        <v>237</v>
      </c>
      <c r="P91" t="s">
        <v>739</v>
      </c>
      <c r="Q91" t="s">
        <v>740</v>
      </c>
      <c r="R91" t="s">
        <v>741</v>
      </c>
    </row>
    <row r="92" spans="1:18" hidden="1" x14ac:dyDescent="0.25">
      <c r="A92" t="s">
        <v>742</v>
      </c>
      <c r="B92" t="s">
        <v>743</v>
      </c>
      <c r="C92" s="1" t="str">
        <f t="shared" ref="C92:C118" si="10">HYPERLINK("http://geochem.nrcan.gc.ca/cdogs/content/bdl/bdl210316_e.htm", "21:0316")</f>
        <v>21:0316</v>
      </c>
      <c r="D92" s="1" t="str">
        <f t="shared" ref="D92:D118" si="11">HYPERLINK("http://geochem.nrcan.gc.ca/cdogs/content/svy/svy210041_e.htm", "21:0041")</f>
        <v>21:0041</v>
      </c>
      <c r="E92" t="s">
        <v>744</v>
      </c>
      <c r="F92" t="s">
        <v>745</v>
      </c>
      <c r="H92">
        <v>65.528547399999994</v>
      </c>
      <c r="I92">
        <v>-111.6678589</v>
      </c>
      <c r="J92" s="1" t="str">
        <f t="shared" si="8"/>
        <v>Till</v>
      </c>
      <c r="K92" s="1" t="str">
        <f t="shared" si="9"/>
        <v>HMC separation (Canamera/DIP)</v>
      </c>
      <c r="L92" t="s">
        <v>22</v>
      </c>
      <c r="M92" t="s">
        <v>611</v>
      </c>
      <c r="N92" t="s">
        <v>82</v>
      </c>
      <c r="O92" t="s">
        <v>134</v>
      </c>
      <c r="P92" t="s">
        <v>746</v>
      </c>
      <c r="Q92" t="s">
        <v>747</v>
      </c>
      <c r="R92" t="s">
        <v>748</v>
      </c>
    </row>
    <row r="93" spans="1:18" hidden="1" x14ac:dyDescent="0.25">
      <c r="A93" t="s">
        <v>749</v>
      </c>
      <c r="B93" t="s">
        <v>750</v>
      </c>
      <c r="C93" s="1" t="str">
        <f t="shared" si="10"/>
        <v>21:0316</v>
      </c>
      <c r="D93" s="1" t="str">
        <f t="shared" si="11"/>
        <v>21:0041</v>
      </c>
      <c r="E93" t="s">
        <v>751</v>
      </c>
      <c r="F93" t="s">
        <v>752</v>
      </c>
      <c r="H93">
        <v>65.6624008</v>
      </c>
      <c r="I93">
        <v>-111.9685448</v>
      </c>
      <c r="J93" s="1" t="str">
        <f t="shared" si="8"/>
        <v>Till</v>
      </c>
      <c r="K93" s="1" t="str">
        <f t="shared" si="9"/>
        <v>HMC separation (Canamera/DIP)</v>
      </c>
      <c r="L93" t="s">
        <v>22</v>
      </c>
      <c r="M93" t="s">
        <v>753</v>
      </c>
      <c r="N93" t="s">
        <v>328</v>
      </c>
      <c r="O93" t="s">
        <v>754</v>
      </c>
      <c r="P93" t="s">
        <v>755</v>
      </c>
      <c r="Q93" t="s">
        <v>756</v>
      </c>
      <c r="R93" t="s">
        <v>757</v>
      </c>
    </row>
    <row r="94" spans="1:18" hidden="1" x14ac:dyDescent="0.25">
      <c r="A94" t="s">
        <v>758</v>
      </c>
      <c r="B94" t="s">
        <v>759</v>
      </c>
      <c r="C94" s="1" t="str">
        <f t="shared" si="10"/>
        <v>21:0316</v>
      </c>
      <c r="D94" s="1" t="str">
        <f t="shared" si="11"/>
        <v>21:0041</v>
      </c>
      <c r="E94" t="s">
        <v>760</v>
      </c>
      <c r="F94" t="s">
        <v>761</v>
      </c>
      <c r="H94">
        <v>65.767394199999998</v>
      </c>
      <c r="I94">
        <v>-111.90372000000001</v>
      </c>
      <c r="J94" s="1" t="str">
        <f t="shared" si="8"/>
        <v>Till</v>
      </c>
      <c r="K94" s="1" t="str">
        <f t="shared" si="9"/>
        <v>HMC separation (Canamera/DIP)</v>
      </c>
      <c r="L94" t="s">
        <v>22</v>
      </c>
      <c r="M94" t="s">
        <v>611</v>
      </c>
      <c r="N94" t="s">
        <v>571</v>
      </c>
      <c r="O94" t="s">
        <v>154</v>
      </c>
      <c r="P94" t="s">
        <v>762</v>
      </c>
      <c r="Q94" t="s">
        <v>763</v>
      </c>
      <c r="R94" t="s">
        <v>764</v>
      </c>
    </row>
    <row r="95" spans="1:18" hidden="1" x14ac:dyDescent="0.25">
      <c r="A95" t="s">
        <v>765</v>
      </c>
      <c r="B95" t="s">
        <v>766</v>
      </c>
      <c r="C95" s="1" t="str">
        <f t="shared" si="10"/>
        <v>21:0316</v>
      </c>
      <c r="D95" s="1" t="str">
        <f t="shared" si="11"/>
        <v>21:0041</v>
      </c>
      <c r="E95" t="s">
        <v>767</v>
      </c>
      <c r="F95" t="s">
        <v>768</v>
      </c>
      <c r="H95">
        <v>65.877384500000005</v>
      </c>
      <c r="I95">
        <v>-111.959124</v>
      </c>
      <c r="J95" s="1" t="str">
        <f t="shared" si="8"/>
        <v>Till</v>
      </c>
      <c r="K95" s="1" t="str">
        <f t="shared" si="9"/>
        <v>HMC separation (Canamera/DIP)</v>
      </c>
      <c r="L95" t="s">
        <v>22</v>
      </c>
      <c r="M95" t="s">
        <v>769</v>
      </c>
      <c r="N95" t="s">
        <v>64</v>
      </c>
      <c r="O95" t="s">
        <v>398</v>
      </c>
      <c r="P95" t="s">
        <v>770</v>
      </c>
      <c r="Q95" t="s">
        <v>771</v>
      </c>
      <c r="R95" t="s">
        <v>535</v>
      </c>
    </row>
    <row r="96" spans="1:18" hidden="1" x14ac:dyDescent="0.25">
      <c r="A96" t="s">
        <v>772</v>
      </c>
      <c r="B96" t="s">
        <v>773</v>
      </c>
      <c r="C96" s="1" t="str">
        <f t="shared" si="10"/>
        <v>21:0316</v>
      </c>
      <c r="D96" s="1" t="str">
        <f t="shared" si="11"/>
        <v>21:0041</v>
      </c>
      <c r="E96" t="s">
        <v>774</v>
      </c>
      <c r="F96" t="s">
        <v>775</v>
      </c>
      <c r="H96">
        <v>65.188132400000001</v>
      </c>
      <c r="I96">
        <v>-111.6686302</v>
      </c>
      <c r="J96" s="1" t="str">
        <f t="shared" si="8"/>
        <v>Till</v>
      </c>
      <c r="K96" s="1" t="str">
        <f t="shared" si="9"/>
        <v>HMC separation (Canamera/DIP)</v>
      </c>
      <c r="L96" t="s">
        <v>22</v>
      </c>
      <c r="M96" t="s">
        <v>776</v>
      </c>
      <c r="N96" t="s">
        <v>24</v>
      </c>
      <c r="O96" t="s">
        <v>777</v>
      </c>
      <c r="P96" t="s">
        <v>778</v>
      </c>
      <c r="Q96" t="s">
        <v>779</v>
      </c>
      <c r="R96" t="s">
        <v>780</v>
      </c>
    </row>
    <row r="97" spans="1:18" hidden="1" x14ac:dyDescent="0.25">
      <c r="A97" t="s">
        <v>781</v>
      </c>
      <c r="B97" t="s">
        <v>782</v>
      </c>
      <c r="C97" s="1" t="str">
        <f t="shared" si="10"/>
        <v>21:0316</v>
      </c>
      <c r="D97" s="1" t="str">
        <f t="shared" si="11"/>
        <v>21:0041</v>
      </c>
      <c r="E97" t="s">
        <v>783</v>
      </c>
      <c r="F97" t="s">
        <v>784</v>
      </c>
      <c r="H97">
        <v>65.279249699999994</v>
      </c>
      <c r="I97">
        <v>-111.92821790000001</v>
      </c>
      <c r="J97" s="1" t="str">
        <f t="shared" si="8"/>
        <v>Till</v>
      </c>
      <c r="K97" s="1" t="str">
        <f t="shared" si="9"/>
        <v>HMC separation (Canamera/DIP)</v>
      </c>
      <c r="L97" t="s">
        <v>22</v>
      </c>
      <c r="M97" t="s">
        <v>785</v>
      </c>
      <c r="N97" t="s">
        <v>204</v>
      </c>
      <c r="O97" t="s">
        <v>45</v>
      </c>
      <c r="P97" t="s">
        <v>786</v>
      </c>
      <c r="Q97" t="s">
        <v>787</v>
      </c>
      <c r="R97" t="s">
        <v>502</v>
      </c>
    </row>
    <row r="98" spans="1:18" hidden="1" x14ac:dyDescent="0.25">
      <c r="A98" t="s">
        <v>788</v>
      </c>
      <c r="B98" t="s">
        <v>789</v>
      </c>
      <c r="C98" s="1" t="str">
        <f t="shared" si="10"/>
        <v>21:0316</v>
      </c>
      <c r="D98" s="1" t="str">
        <f t="shared" si="11"/>
        <v>21:0041</v>
      </c>
      <c r="E98" t="s">
        <v>790</v>
      </c>
      <c r="F98" t="s">
        <v>791</v>
      </c>
      <c r="H98">
        <v>65.099380100000005</v>
      </c>
      <c r="I98">
        <v>-111.86174440000001</v>
      </c>
      <c r="J98" s="1" t="str">
        <f t="shared" ref="J98:J118" si="12">HYPERLINK("http://geochem.nrcan.gc.ca/cdogs/content/kwd/kwd020044_e.htm", "Till")</f>
        <v>Till</v>
      </c>
      <c r="K98" s="1" t="str">
        <f t="shared" ref="K98:K118" si="13">HYPERLINK("http://geochem.nrcan.gc.ca/cdogs/content/kwd/kwd080048_e.htm", "HMC separation (Canamera/DIP)")</f>
        <v>HMC separation (Canamera/DIP)</v>
      </c>
      <c r="L98" t="s">
        <v>22</v>
      </c>
      <c r="M98" t="s">
        <v>785</v>
      </c>
      <c r="N98" t="s">
        <v>82</v>
      </c>
      <c r="O98" t="s">
        <v>792</v>
      </c>
      <c r="P98" t="s">
        <v>793</v>
      </c>
      <c r="Q98" t="s">
        <v>794</v>
      </c>
      <c r="R98" t="s">
        <v>795</v>
      </c>
    </row>
    <row r="99" spans="1:18" hidden="1" x14ac:dyDescent="0.25">
      <c r="A99" t="s">
        <v>796</v>
      </c>
      <c r="B99" t="s">
        <v>797</v>
      </c>
      <c r="C99" s="1" t="str">
        <f t="shared" si="10"/>
        <v>21:0316</v>
      </c>
      <c r="D99" s="1" t="str">
        <f t="shared" si="11"/>
        <v>21:0041</v>
      </c>
      <c r="E99" t="s">
        <v>798</v>
      </c>
      <c r="F99" t="s">
        <v>799</v>
      </c>
      <c r="H99">
        <v>65.016568899999996</v>
      </c>
      <c r="I99">
        <v>-111.5167266</v>
      </c>
      <c r="J99" s="1" t="str">
        <f t="shared" si="12"/>
        <v>Till</v>
      </c>
      <c r="K99" s="1" t="str">
        <f t="shared" si="13"/>
        <v>HMC separation (Canamera/DIP)</v>
      </c>
      <c r="L99" t="s">
        <v>22</v>
      </c>
      <c r="M99" t="s">
        <v>800</v>
      </c>
      <c r="N99" t="s">
        <v>204</v>
      </c>
      <c r="O99" t="s">
        <v>274</v>
      </c>
      <c r="P99" t="s">
        <v>801</v>
      </c>
      <c r="Q99" t="s">
        <v>802</v>
      </c>
      <c r="R99" t="s">
        <v>287</v>
      </c>
    </row>
    <row r="100" spans="1:18" hidden="1" x14ac:dyDescent="0.25">
      <c r="A100" t="s">
        <v>803</v>
      </c>
      <c r="B100" t="s">
        <v>804</v>
      </c>
      <c r="C100" s="1" t="str">
        <f t="shared" si="10"/>
        <v>21:0316</v>
      </c>
      <c r="D100" s="1" t="str">
        <f t="shared" si="11"/>
        <v>21:0041</v>
      </c>
      <c r="E100" t="s">
        <v>805</v>
      </c>
      <c r="F100" t="s">
        <v>806</v>
      </c>
      <c r="H100">
        <v>65.225899200000001</v>
      </c>
      <c r="I100">
        <v>-111.1845884</v>
      </c>
      <c r="J100" s="1" t="str">
        <f t="shared" si="12"/>
        <v>Till</v>
      </c>
      <c r="K100" s="1" t="str">
        <f t="shared" si="13"/>
        <v>HMC separation (Canamera/DIP)</v>
      </c>
      <c r="L100" t="s">
        <v>22</v>
      </c>
      <c r="M100" t="s">
        <v>807</v>
      </c>
      <c r="N100" t="s">
        <v>64</v>
      </c>
      <c r="O100" t="s">
        <v>161</v>
      </c>
      <c r="P100" t="s">
        <v>808</v>
      </c>
      <c r="Q100" t="s">
        <v>809</v>
      </c>
      <c r="R100" t="s">
        <v>253</v>
      </c>
    </row>
    <row r="101" spans="1:18" hidden="1" x14ac:dyDescent="0.25">
      <c r="A101" t="s">
        <v>810</v>
      </c>
      <c r="B101" t="s">
        <v>811</v>
      </c>
      <c r="C101" s="1" t="str">
        <f t="shared" si="10"/>
        <v>21:0316</v>
      </c>
      <c r="D101" s="1" t="str">
        <f t="shared" si="11"/>
        <v>21:0041</v>
      </c>
      <c r="E101" t="s">
        <v>812</v>
      </c>
      <c r="F101" t="s">
        <v>813</v>
      </c>
      <c r="H101">
        <v>65.344859200000002</v>
      </c>
      <c r="I101">
        <v>-111.20269380000001</v>
      </c>
      <c r="J101" s="1" t="str">
        <f t="shared" si="12"/>
        <v>Till</v>
      </c>
      <c r="K101" s="1" t="str">
        <f t="shared" si="13"/>
        <v>HMC separation (Canamera/DIP)</v>
      </c>
      <c r="L101" t="s">
        <v>22</v>
      </c>
      <c r="M101" t="s">
        <v>814</v>
      </c>
      <c r="N101" t="s">
        <v>24</v>
      </c>
      <c r="O101" t="s">
        <v>177</v>
      </c>
      <c r="P101" t="s">
        <v>815</v>
      </c>
      <c r="Q101" t="s">
        <v>816</v>
      </c>
      <c r="R101" t="s">
        <v>817</v>
      </c>
    </row>
    <row r="102" spans="1:18" hidden="1" x14ac:dyDescent="0.25">
      <c r="A102" t="s">
        <v>818</v>
      </c>
      <c r="B102" t="s">
        <v>819</v>
      </c>
      <c r="C102" s="1" t="str">
        <f t="shared" si="10"/>
        <v>21:0316</v>
      </c>
      <c r="D102" s="1" t="str">
        <f t="shared" si="11"/>
        <v>21:0041</v>
      </c>
      <c r="E102" t="s">
        <v>820</v>
      </c>
      <c r="F102" t="s">
        <v>821</v>
      </c>
      <c r="H102">
        <v>65.152859399999997</v>
      </c>
      <c r="I102">
        <v>-111.3325447</v>
      </c>
      <c r="J102" s="1" t="str">
        <f t="shared" si="12"/>
        <v>Till</v>
      </c>
      <c r="K102" s="1" t="str">
        <f t="shared" si="13"/>
        <v>HMC separation (Canamera/DIP)</v>
      </c>
      <c r="L102" t="s">
        <v>22</v>
      </c>
      <c r="M102" t="s">
        <v>822</v>
      </c>
      <c r="N102" t="s">
        <v>204</v>
      </c>
      <c r="O102" t="s">
        <v>213</v>
      </c>
      <c r="P102" t="s">
        <v>823</v>
      </c>
      <c r="Q102" t="s">
        <v>824</v>
      </c>
      <c r="R102" t="s">
        <v>417</v>
      </c>
    </row>
    <row r="103" spans="1:18" hidden="1" x14ac:dyDescent="0.25">
      <c r="A103" t="s">
        <v>825</v>
      </c>
      <c r="B103" t="s">
        <v>826</v>
      </c>
      <c r="C103" s="1" t="str">
        <f t="shared" si="10"/>
        <v>21:0316</v>
      </c>
      <c r="D103" s="1" t="str">
        <f t="shared" si="11"/>
        <v>21:0041</v>
      </c>
      <c r="E103" t="s">
        <v>827</v>
      </c>
      <c r="F103" t="s">
        <v>828</v>
      </c>
      <c r="H103">
        <v>65.108277000000001</v>
      </c>
      <c r="I103">
        <v>-111.178916</v>
      </c>
      <c r="J103" s="1" t="str">
        <f t="shared" si="12"/>
        <v>Till</v>
      </c>
      <c r="K103" s="1" t="str">
        <f t="shared" si="13"/>
        <v>HMC separation (Canamera/DIP)</v>
      </c>
      <c r="L103" t="s">
        <v>22</v>
      </c>
      <c r="M103" t="s">
        <v>829</v>
      </c>
      <c r="N103" t="s">
        <v>24</v>
      </c>
      <c r="O103" t="s">
        <v>275</v>
      </c>
      <c r="P103" t="s">
        <v>830</v>
      </c>
      <c r="Q103" t="s">
        <v>831</v>
      </c>
      <c r="R103" t="s">
        <v>384</v>
      </c>
    </row>
    <row r="104" spans="1:18" hidden="1" x14ac:dyDescent="0.25">
      <c r="A104" t="s">
        <v>832</v>
      </c>
      <c r="B104" t="s">
        <v>833</v>
      </c>
      <c r="C104" s="1" t="str">
        <f t="shared" si="10"/>
        <v>21:0316</v>
      </c>
      <c r="D104" s="1" t="str">
        <f t="shared" si="11"/>
        <v>21:0041</v>
      </c>
      <c r="E104" t="s">
        <v>834</v>
      </c>
      <c r="F104" t="s">
        <v>835</v>
      </c>
      <c r="H104">
        <v>65.148415600000007</v>
      </c>
      <c r="I104">
        <v>-110.8933998</v>
      </c>
      <c r="J104" s="1" t="str">
        <f t="shared" si="12"/>
        <v>Till</v>
      </c>
      <c r="K104" s="1" t="str">
        <f t="shared" si="13"/>
        <v>HMC separation (Canamera/DIP)</v>
      </c>
      <c r="L104" t="s">
        <v>22</v>
      </c>
      <c r="M104" t="s">
        <v>836</v>
      </c>
      <c r="N104" t="s">
        <v>82</v>
      </c>
      <c r="O104" t="s">
        <v>777</v>
      </c>
      <c r="P104" t="s">
        <v>837</v>
      </c>
      <c r="Q104" t="s">
        <v>838</v>
      </c>
      <c r="R104" t="s">
        <v>839</v>
      </c>
    </row>
    <row r="105" spans="1:18" hidden="1" x14ac:dyDescent="0.25">
      <c r="A105" t="s">
        <v>840</v>
      </c>
      <c r="B105" t="s">
        <v>841</v>
      </c>
      <c r="C105" s="1" t="str">
        <f t="shared" si="10"/>
        <v>21:0316</v>
      </c>
      <c r="D105" s="1" t="str">
        <f t="shared" si="11"/>
        <v>21:0041</v>
      </c>
      <c r="E105" t="s">
        <v>842</v>
      </c>
      <c r="F105" t="s">
        <v>843</v>
      </c>
      <c r="H105">
        <v>65.243025700000004</v>
      </c>
      <c r="I105">
        <v>-110.5409105</v>
      </c>
      <c r="J105" s="1" t="str">
        <f t="shared" si="12"/>
        <v>Till</v>
      </c>
      <c r="K105" s="1" t="str">
        <f t="shared" si="13"/>
        <v>HMC separation (Canamera/DIP)</v>
      </c>
      <c r="L105" t="s">
        <v>22</v>
      </c>
      <c r="M105" t="s">
        <v>844</v>
      </c>
      <c r="N105" t="s">
        <v>82</v>
      </c>
      <c r="O105" t="s">
        <v>283</v>
      </c>
      <c r="P105" t="s">
        <v>845</v>
      </c>
      <c r="Q105" t="s">
        <v>846</v>
      </c>
      <c r="R105" t="s">
        <v>839</v>
      </c>
    </row>
    <row r="106" spans="1:18" hidden="1" x14ac:dyDescent="0.25">
      <c r="A106" t="s">
        <v>847</v>
      </c>
      <c r="B106" t="s">
        <v>848</v>
      </c>
      <c r="C106" s="1" t="str">
        <f t="shared" si="10"/>
        <v>21:0316</v>
      </c>
      <c r="D106" s="1" t="str">
        <f t="shared" si="11"/>
        <v>21:0041</v>
      </c>
      <c r="E106" t="s">
        <v>849</v>
      </c>
      <c r="F106" t="s">
        <v>850</v>
      </c>
      <c r="H106">
        <v>65.122381599999997</v>
      </c>
      <c r="I106">
        <v>-110.6313006</v>
      </c>
      <c r="J106" s="1" t="str">
        <f t="shared" si="12"/>
        <v>Till</v>
      </c>
      <c r="K106" s="1" t="str">
        <f t="shared" si="13"/>
        <v>HMC separation (Canamera/DIP)</v>
      </c>
      <c r="L106" t="s">
        <v>22</v>
      </c>
      <c r="M106" t="s">
        <v>446</v>
      </c>
      <c r="N106" t="s">
        <v>204</v>
      </c>
      <c r="O106" t="s">
        <v>851</v>
      </c>
      <c r="P106" t="s">
        <v>852</v>
      </c>
      <c r="Q106" t="s">
        <v>853</v>
      </c>
      <c r="R106" t="s">
        <v>854</v>
      </c>
    </row>
    <row r="107" spans="1:18" hidden="1" x14ac:dyDescent="0.25">
      <c r="A107" t="s">
        <v>855</v>
      </c>
      <c r="B107" t="s">
        <v>856</v>
      </c>
      <c r="C107" s="1" t="str">
        <f t="shared" si="10"/>
        <v>21:0316</v>
      </c>
      <c r="D107" s="1" t="str">
        <f t="shared" si="11"/>
        <v>21:0041</v>
      </c>
      <c r="E107" t="s">
        <v>857</v>
      </c>
      <c r="F107" t="s">
        <v>858</v>
      </c>
      <c r="H107">
        <v>65.030679300000003</v>
      </c>
      <c r="I107">
        <v>-110.92416350000001</v>
      </c>
      <c r="J107" s="1" t="str">
        <f t="shared" si="12"/>
        <v>Till</v>
      </c>
      <c r="K107" s="1" t="str">
        <f t="shared" si="13"/>
        <v>HMC separation (Canamera/DIP)</v>
      </c>
      <c r="L107" t="s">
        <v>22</v>
      </c>
      <c r="M107" t="s">
        <v>859</v>
      </c>
      <c r="N107" t="s">
        <v>48</v>
      </c>
      <c r="O107" t="s">
        <v>860</v>
      </c>
      <c r="P107" t="s">
        <v>861</v>
      </c>
      <c r="Q107" t="s">
        <v>862</v>
      </c>
      <c r="R107" t="s">
        <v>854</v>
      </c>
    </row>
    <row r="108" spans="1:18" hidden="1" x14ac:dyDescent="0.25">
      <c r="A108" t="s">
        <v>863</v>
      </c>
      <c r="B108" t="s">
        <v>864</v>
      </c>
      <c r="C108" s="1" t="str">
        <f t="shared" si="10"/>
        <v>21:0316</v>
      </c>
      <c r="D108" s="1" t="str">
        <f t="shared" si="11"/>
        <v>21:0041</v>
      </c>
      <c r="E108" t="s">
        <v>865</v>
      </c>
      <c r="F108" t="s">
        <v>866</v>
      </c>
      <c r="H108">
        <v>65.1634131</v>
      </c>
      <c r="I108">
        <v>-110.41964520000001</v>
      </c>
      <c r="J108" s="1" t="str">
        <f t="shared" si="12"/>
        <v>Till</v>
      </c>
      <c r="K108" s="1" t="str">
        <f t="shared" si="13"/>
        <v>HMC separation (Canamera/DIP)</v>
      </c>
      <c r="L108" t="s">
        <v>22</v>
      </c>
      <c r="M108" t="s">
        <v>867</v>
      </c>
      <c r="N108" t="s">
        <v>110</v>
      </c>
      <c r="O108" t="s">
        <v>368</v>
      </c>
      <c r="P108" t="s">
        <v>868</v>
      </c>
      <c r="Q108" t="s">
        <v>869</v>
      </c>
      <c r="R108" t="s">
        <v>155</v>
      </c>
    </row>
    <row r="109" spans="1:18" hidden="1" x14ac:dyDescent="0.25">
      <c r="A109" t="s">
        <v>870</v>
      </c>
      <c r="B109" t="s">
        <v>871</v>
      </c>
      <c r="C109" s="1" t="str">
        <f t="shared" si="10"/>
        <v>21:0316</v>
      </c>
      <c r="D109" s="1" t="str">
        <f t="shared" si="11"/>
        <v>21:0041</v>
      </c>
      <c r="E109" t="s">
        <v>872</v>
      </c>
      <c r="F109" t="s">
        <v>873</v>
      </c>
      <c r="H109">
        <v>65.224162399999997</v>
      </c>
      <c r="I109">
        <v>-110.13258759999999</v>
      </c>
      <c r="J109" s="1" t="str">
        <f t="shared" si="12"/>
        <v>Till</v>
      </c>
      <c r="K109" s="1" t="str">
        <f t="shared" si="13"/>
        <v>HMC separation (Canamera/DIP)</v>
      </c>
      <c r="L109" t="s">
        <v>22</v>
      </c>
      <c r="M109" t="s">
        <v>874</v>
      </c>
      <c r="N109" t="s">
        <v>110</v>
      </c>
      <c r="O109" t="s">
        <v>875</v>
      </c>
      <c r="P109" t="s">
        <v>876</v>
      </c>
      <c r="Q109" t="s">
        <v>877</v>
      </c>
      <c r="R109" t="s">
        <v>878</v>
      </c>
    </row>
    <row r="110" spans="1:18" hidden="1" x14ac:dyDescent="0.25">
      <c r="A110" t="s">
        <v>879</v>
      </c>
      <c r="B110" t="s">
        <v>880</v>
      </c>
      <c r="C110" s="1" t="str">
        <f t="shared" si="10"/>
        <v>21:0316</v>
      </c>
      <c r="D110" s="1" t="str">
        <f t="shared" si="11"/>
        <v>21:0041</v>
      </c>
      <c r="E110" t="s">
        <v>881</v>
      </c>
      <c r="F110" t="s">
        <v>882</v>
      </c>
      <c r="H110">
        <v>65.106216000000003</v>
      </c>
      <c r="I110">
        <v>-110.05322820000001</v>
      </c>
      <c r="J110" s="1" t="str">
        <f t="shared" si="12"/>
        <v>Till</v>
      </c>
      <c r="K110" s="1" t="str">
        <f t="shared" si="13"/>
        <v>HMC separation (Canamera/DIP)</v>
      </c>
      <c r="L110" t="s">
        <v>883</v>
      </c>
      <c r="M110" t="s">
        <v>883</v>
      </c>
      <c r="N110" t="s">
        <v>883</v>
      </c>
      <c r="O110" t="s">
        <v>883</v>
      </c>
      <c r="P110" t="s">
        <v>883</v>
      </c>
      <c r="Q110" t="s">
        <v>883</v>
      </c>
      <c r="R110" t="s">
        <v>883</v>
      </c>
    </row>
    <row r="111" spans="1:18" hidden="1" x14ac:dyDescent="0.25">
      <c r="A111" t="s">
        <v>884</v>
      </c>
      <c r="B111" t="s">
        <v>885</v>
      </c>
      <c r="C111" s="1" t="str">
        <f t="shared" si="10"/>
        <v>21:0316</v>
      </c>
      <c r="D111" s="1" t="str">
        <f t="shared" si="11"/>
        <v>21:0041</v>
      </c>
      <c r="E111" t="s">
        <v>886</v>
      </c>
      <c r="F111" t="s">
        <v>887</v>
      </c>
      <c r="H111">
        <v>65.326449999999994</v>
      </c>
      <c r="I111">
        <v>-110.9146616</v>
      </c>
      <c r="J111" s="1" t="str">
        <f t="shared" si="12"/>
        <v>Till</v>
      </c>
      <c r="K111" s="1" t="str">
        <f t="shared" si="13"/>
        <v>HMC separation (Canamera/DIP)</v>
      </c>
      <c r="L111" t="s">
        <v>883</v>
      </c>
      <c r="M111" t="s">
        <v>883</v>
      </c>
      <c r="N111" t="s">
        <v>883</v>
      </c>
      <c r="O111" t="s">
        <v>883</v>
      </c>
      <c r="P111" t="s">
        <v>883</v>
      </c>
      <c r="Q111" t="s">
        <v>883</v>
      </c>
      <c r="R111" t="s">
        <v>883</v>
      </c>
    </row>
    <row r="112" spans="1:18" hidden="1" x14ac:dyDescent="0.25">
      <c r="A112" t="s">
        <v>888</v>
      </c>
      <c r="B112" t="s">
        <v>889</v>
      </c>
      <c r="C112" s="1" t="str">
        <f t="shared" si="10"/>
        <v>21:0316</v>
      </c>
      <c r="D112" s="1" t="str">
        <f t="shared" si="11"/>
        <v>21:0041</v>
      </c>
      <c r="E112" t="s">
        <v>890</v>
      </c>
      <c r="F112" t="s">
        <v>891</v>
      </c>
      <c r="H112">
        <v>65.493490899999998</v>
      </c>
      <c r="I112">
        <v>-110.9764686</v>
      </c>
      <c r="J112" s="1" t="str">
        <f t="shared" si="12"/>
        <v>Till</v>
      </c>
      <c r="K112" s="1" t="str">
        <f t="shared" si="13"/>
        <v>HMC separation (Canamera/DIP)</v>
      </c>
      <c r="L112" t="s">
        <v>22</v>
      </c>
      <c r="M112" t="s">
        <v>203</v>
      </c>
      <c r="N112" t="s">
        <v>204</v>
      </c>
      <c r="O112" t="s">
        <v>236</v>
      </c>
      <c r="P112" t="s">
        <v>892</v>
      </c>
      <c r="Q112" t="s">
        <v>893</v>
      </c>
      <c r="R112" t="s">
        <v>854</v>
      </c>
    </row>
    <row r="113" spans="1:18" hidden="1" x14ac:dyDescent="0.25">
      <c r="A113" t="s">
        <v>894</v>
      </c>
      <c r="B113" t="s">
        <v>895</v>
      </c>
      <c r="C113" s="1" t="str">
        <f t="shared" si="10"/>
        <v>21:0316</v>
      </c>
      <c r="D113" s="1" t="str">
        <f t="shared" si="11"/>
        <v>21:0041</v>
      </c>
      <c r="E113" t="s">
        <v>896</v>
      </c>
      <c r="F113" t="s">
        <v>897</v>
      </c>
      <c r="H113">
        <v>65.414861900000005</v>
      </c>
      <c r="I113">
        <v>-110.6810432</v>
      </c>
      <c r="J113" s="1" t="str">
        <f t="shared" si="12"/>
        <v>Till</v>
      </c>
      <c r="K113" s="1" t="str">
        <f t="shared" si="13"/>
        <v>HMC separation (Canamera/DIP)</v>
      </c>
      <c r="L113" t="s">
        <v>22</v>
      </c>
      <c r="M113" t="s">
        <v>25</v>
      </c>
      <c r="N113" t="s">
        <v>82</v>
      </c>
      <c r="O113" t="s">
        <v>532</v>
      </c>
      <c r="P113" t="s">
        <v>898</v>
      </c>
      <c r="Q113" t="s">
        <v>899</v>
      </c>
      <c r="R113" t="s">
        <v>68</v>
      </c>
    </row>
    <row r="114" spans="1:18" hidden="1" x14ac:dyDescent="0.25">
      <c r="A114" t="s">
        <v>900</v>
      </c>
      <c r="B114" t="s">
        <v>901</v>
      </c>
      <c r="C114" s="1" t="str">
        <f t="shared" si="10"/>
        <v>21:0316</v>
      </c>
      <c r="D114" s="1" t="str">
        <f t="shared" si="11"/>
        <v>21:0041</v>
      </c>
      <c r="E114" t="s">
        <v>902</v>
      </c>
      <c r="F114" t="s">
        <v>903</v>
      </c>
      <c r="H114">
        <v>65.326178100000007</v>
      </c>
      <c r="I114">
        <v>-110.16765940000001</v>
      </c>
      <c r="J114" s="1" t="str">
        <f t="shared" si="12"/>
        <v>Till</v>
      </c>
      <c r="K114" s="1" t="str">
        <f t="shared" si="13"/>
        <v>HMC separation (Canamera/DIP)</v>
      </c>
      <c r="L114" t="s">
        <v>22</v>
      </c>
      <c r="M114" t="s">
        <v>904</v>
      </c>
      <c r="N114" t="s">
        <v>64</v>
      </c>
      <c r="O114" t="s">
        <v>905</v>
      </c>
      <c r="P114" t="s">
        <v>906</v>
      </c>
      <c r="Q114" t="s">
        <v>907</v>
      </c>
      <c r="R114" t="s">
        <v>908</v>
      </c>
    </row>
    <row r="115" spans="1:18" hidden="1" x14ac:dyDescent="0.25">
      <c r="A115" t="s">
        <v>909</v>
      </c>
      <c r="B115" t="s">
        <v>910</v>
      </c>
      <c r="C115" s="1" t="str">
        <f t="shared" si="10"/>
        <v>21:0316</v>
      </c>
      <c r="D115" s="1" t="str">
        <f t="shared" si="11"/>
        <v>21:0041</v>
      </c>
      <c r="E115" t="s">
        <v>911</v>
      </c>
      <c r="F115" t="s">
        <v>912</v>
      </c>
      <c r="H115">
        <v>65.434569100000004</v>
      </c>
      <c r="I115">
        <v>-110.108987</v>
      </c>
      <c r="J115" s="1" t="str">
        <f t="shared" si="12"/>
        <v>Till</v>
      </c>
      <c r="K115" s="1" t="str">
        <f t="shared" si="13"/>
        <v>HMC separation (Canamera/DIP)</v>
      </c>
      <c r="L115" t="s">
        <v>22</v>
      </c>
      <c r="M115" t="s">
        <v>160</v>
      </c>
      <c r="N115" t="s">
        <v>204</v>
      </c>
      <c r="O115" t="s">
        <v>913</v>
      </c>
      <c r="P115" t="s">
        <v>914</v>
      </c>
      <c r="Q115" t="s">
        <v>915</v>
      </c>
      <c r="R115" t="s">
        <v>189</v>
      </c>
    </row>
    <row r="116" spans="1:18" hidden="1" x14ac:dyDescent="0.25">
      <c r="A116" t="s">
        <v>916</v>
      </c>
      <c r="B116" t="s">
        <v>917</v>
      </c>
      <c r="C116" s="1" t="str">
        <f t="shared" si="10"/>
        <v>21:0316</v>
      </c>
      <c r="D116" s="1" t="str">
        <f t="shared" si="11"/>
        <v>21:0041</v>
      </c>
      <c r="E116" t="s">
        <v>918</v>
      </c>
      <c r="F116" t="s">
        <v>919</v>
      </c>
      <c r="H116">
        <v>65.449302799999998</v>
      </c>
      <c r="I116">
        <v>-111.42920030000001</v>
      </c>
      <c r="J116" s="1" t="str">
        <f t="shared" si="12"/>
        <v>Till</v>
      </c>
      <c r="K116" s="1" t="str">
        <f t="shared" si="13"/>
        <v>HMC separation (Canamera/DIP)</v>
      </c>
      <c r="L116" t="s">
        <v>22</v>
      </c>
      <c r="M116" t="s">
        <v>904</v>
      </c>
      <c r="N116" t="s">
        <v>24</v>
      </c>
      <c r="O116" t="s">
        <v>266</v>
      </c>
      <c r="P116" t="s">
        <v>920</v>
      </c>
      <c r="Q116" t="s">
        <v>921</v>
      </c>
      <c r="R116" t="s">
        <v>171</v>
      </c>
    </row>
    <row r="117" spans="1:18" hidden="1" x14ac:dyDescent="0.25">
      <c r="A117" t="s">
        <v>922</v>
      </c>
      <c r="B117" t="s">
        <v>923</v>
      </c>
      <c r="C117" s="1" t="str">
        <f t="shared" si="10"/>
        <v>21:0316</v>
      </c>
      <c r="D117" s="1" t="str">
        <f t="shared" si="11"/>
        <v>21:0041</v>
      </c>
      <c r="E117" t="s">
        <v>924</v>
      </c>
      <c r="F117" t="s">
        <v>925</v>
      </c>
      <c r="H117">
        <v>65.351289199999997</v>
      </c>
      <c r="I117">
        <v>-111.9308857</v>
      </c>
      <c r="J117" s="1" t="str">
        <f t="shared" si="12"/>
        <v>Till</v>
      </c>
      <c r="K117" s="1" t="str">
        <f t="shared" si="13"/>
        <v>HMC separation (Canamera/DIP)</v>
      </c>
      <c r="L117" t="s">
        <v>22</v>
      </c>
      <c r="M117" t="s">
        <v>926</v>
      </c>
      <c r="N117" t="s">
        <v>48</v>
      </c>
      <c r="O117" t="s">
        <v>186</v>
      </c>
      <c r="P117" t="s">
        <v>927</v>
      </c>
      <c r="Q117" t="s">
        <v>928</v>
      </c>
      <c r="R117" t="s">
        <v>392</v>
      </c>
    </row>
    <row r="118" spans="1:18" hidden="1" x14ac:dyDescent="0.25">
      <c r="A118" t="s">
        <v>929</v>
      </c>
      <c r="B118" t="s">
        <v>930</v>
      </c>
      <c r="C118" s="1" t="str">
        <f t="shared" si="10"/>
        <v>21:0316</v>
      </c>
      <c r="D118" s="1" t="str">
        <f t="shared" si="11"/>
        <v>21:0041</v>
      </c>
      <c r="E118" t="s">
        <v>931</v>
      </c>
      <c r="F118" t="s">
        <v>932</v>
      </c>
      <c r="H118">
        <v>65.399059699999995</v>
      </c>
      <c r="I118">
        <v>-111.7117559</v>
      </c>
      <c r="J118" s="1" t="str">
        <f t="shared" si="12"/>
        <v>Till</v>
      </c>
      <c r="K118" s="1" t="str">
        <f t="shared" si="13"/>
        <v>HMC separation (Canamera/DIP)</v>
      </c>
      <c r="L118" t="s">
        <v>22</v>
      </c>
      <c r="M118" t="s">
        <v>933</v>
      </c>
      <c r="N118" t="s">
        <v>516</v>
      </c>
      <c r="O118" t="s">
        <v>90</v>
      </c>
      <c r="P118" t="s">
        <v>934</v>
      </c>
      <c r="Q118" t="s">
        <v>935</v>
      </c>
      <c r="R118" t="s">
        <v>644</v>
      </c>
    </row>
  </sheetData>
  <autoFilter ref="A1:K118">
    <filterColumn colId="0" hiddenButton="1"/>
    <filterColumn colId="1" hiddenButton="1"/>
    <filterColumn colId="2">
      <filters>
        <filter val="21:031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bdl210310_pkg_0181c.xlsx</vt:lpstr>
      <vt:lpstr>pkg_0181c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2023-02-18T07:04:56Z</dcterms:created>
  <dcterms:modified xsi:type="dcterms:W3CDTF">2023-02-18T20:52:06Z</dcterms:modified>
</cp:coreProperties>
</file>