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3\db_export\xls\bdl\"/>
    </mc:Choice>
  </mc:AlternateContent>
  <bookViews>
    <workbookView xWindow="120" yWindow="90" windowWidth="23895" windowHeight="14535"/>
  </bookViews>
  <sheets>
    <sheet name="bdl210296_pkg_0166a.xlsx" sheetId="1" r:id="rId1"/>
  </sheets>
  <definedNames>
    <definedName name="_xlnm._FilterDatabase" localSheetId="0" hidden="1">bdl210296_pkg_0166a.xlsx!$A$1:$K$44</definedName>
    <definedName name="pkg_0166a">bdl210296_pkg_0166a.xlsx!$A$1:$DX$44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<sst xmlns="http://schemas.openxmlformats.org/spreadsheetml/2006/main" count="300" uniqueCount="288">
  <si>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</si>
  <si>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</si>
  <si>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</si>
  <si>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</si>
  <si>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</si>
  <si>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</si>
  <si>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</si>
  <si>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</si>
  <si>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</si>
  <si>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</si>
  <si>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</si>
  <si>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Prp_1</t>
  </si>
  <si>
    <t>Alm_1</t>
  </si>
  <si>
    <t>Sps_1</t>
  </si>
  <si>
    <t>Grs_1</t>
  </si>
  <si>
    <t>Adr_1</t>
  </si>
  <si>
    <t>St_1</t>
  </si>
  <si>
    <t>Hi_Cr_Di_1</t>
  </si>
  <si>
    <t>Cr_Di_1</t>
  </si>
  <si>
    <t>Lo_Cr_Di_1</t>
  </si>
  <si>
    <t>Amp_1</t>
  </si>
  <si>
    <t>Tur_1</t>
  </si>
  <si>
    <t>Hem_1</t>
  </si>
  <si>
    <t>Rt_1</t>
  </si>
  <si>
    <t>Lcx_1</t>
  </si>
  <si>
    <t>Ilm_1</t>
  </si>
  <si>
    <t>Mg_Ilm_1</t>
  </si>
  <si>
    <t>Chr_1</t>
  </si>
  <si>
    <t>Spl_1</t>
  </si>
  <si>
    <t>Ti_Mag_1</t>
  </si>
  <si>
    <t>Ap_1</t>
  </si>
  <si>
    <t>Pph_1</t>
  </si>
  <si>
    <t>Aug_1</t>
  </si>
  <si>
    <t>Crn_1</t>
  </si>
  <si>
    <t>Qz_1</t>
  </si>
  <si>
    <t>En_1</t>
  </si>
  <si>
    <t>Pl_1</t>
  </si>
  <si>
    <t>Zo_1</t>
  </si>
  <si>
    <t>Mln_1</t>
  </si>
  <si>
    <t>Clb_1</t>
  </si>
  <si>
    <t>Hd_1</t>
  </si>
  <si>
    <t>Mnz_1</t>
  </si>
  <si>
    <t>Ol_1</t>
  </si>
  <si>
    <t>Di_1</t>
  </si>
  <si>
    <t>Zrn_1</t>
  </si>
  <si>
    <t>Ep_1</t>
  </si>
  <si>
    <t>Unidentified_1</t>
  </si>
  <si>
    <t>Missed_Grain_1</t>
  </si>
  <si>
    <t>Total_1</t>
  </si>
  <si>
    <t>KIM_Total_1</t>
  </si>
  <si>
    <t>Prp_2</t>
  </si>
  <si>
    <t>Alm_2</t>
  </si>
  <si>
    <t>Sps_2</t>
  </si>
  <si>
    <t>Grs_2</t>
  </si>
  <si>
    <t>Adr_2</t>
  </si>
  <si>
    <t>St_2</t>
  </si>
  <si>
    <t>Hi_Cr_Di_2</t>
  </si>
  <si>
    <t>Cr_Di_2</t>
  </si>
  <si>
    <t>Lo_Cr_Di_2</t>
  </si>
  <si>
    <t>Amp_2</t>
  </si>
  <si>
    <t>Tur_2</t>
  </si>
  <si>
    <t>Hem_2</t>
  </si>
  <si>
    <t>Rt_2</t>
  </si>
  <si>
    <t>Lcx_2</t>
  </si>
  <si>
    <t>Ilm_2</t>
  </si>
  <si>
    <t>Mg_Ilm_2</t>
  </si>
  <si>
    <t>Chr_2</t>
  </si>
  <si>
    <t>Spl_2</t>
  </si>
  <si>
    <t>Ti_Mag_2</t>
  </si>
  <si>
    <t>Ap_2</t>
  </si>
  <si>
    <t>Pph_2</t>
  </si>
  <si>
    <t>Aug_2</t>
  </si>
  <si>
    <t>Crn_2</t>
  </si>
  <si>
    <t>Qz_2</t>
  </si>
  <si>
    <t>En_2</t>
  </si>
  <si>
    <t>Pl_2</t>
  </si>
  <si>
    <t>Zo_2</t>
  </si>
  <si>
    <t>Mln_2</t>
  </si>
  <si>
    <t>Clb_2</t>
  </si>
  <si>
    <t>Hd_2</t>
  </si>
  <si>
    <t>Mnz_2</t>
  </si>
  <si>
    <t>Ol_2</t>
  </si>
  <si>
    <t>Di_2</t>
  </si>
  <si>
    <t>Zrn_2</t>
  </si>
  <si>
    <t>Ep_2</t>
  </si>
  <si>
    <t>Unidentified_2</t>
  </si>
  <si>
    <t>Missed_Grain_2</t>
  </si>
  <si>
    <t>Total_2</t>
  </si>
  <si>
    <t>KIM_Total_2</t>
  </si>
  <si>
    <t>Prp_3</t>
  </si>
  <si>
    <t>Alm_3</t>
  </si>
  <si>
    <t>Sps_3</t>
  </si>
  <si>
    <t>Grs_3</t>
  </si>
  <si>
    <t>Adr_3</t>
  </si>
  <si>
    <t>St_3</t>
  </si>
  <si>
    <t>Hi_Cr_Di_3</t>
  </si>
  <si>
    <t>Cr_Di_3</t>
  </si>
  <si>
    <t>Lo_Cr_Di_3</t>
  </si>
  <si>
    <t>Amp_3</t>
  </si>
  <si>
    <t>Tur_3</t>
  </si>
  <si>
    <t>Hem_3</t>
  </si>
  <si>
    <t>Rt_3</t>
  </si>
  <si>
    <t>Lcx_3</t>
  </si>
  <si>
    <t>Ilm_3</t>
  </si>
  <si>
    <t>Mg_Ilm_3</t>
  </si>
  <si>
    <t>Chr_3</t>
  </si>
  <si>
    <t>Spl_3</t>
  </si>
  <si>
    <t>Ti_Mag_3</t>
  </si>
  <si>
    <t>Ap_3</t>
  </si>
  <si>
    <t>Pph_3</t>
  </si>
  <si>
    <t>Aug_3</t>
  </si>
  <si>
    <t>Crn_3</t>
  </si>
  <si>
    <t>Qz_3</t>
  </si>
  <si>
    <t>En_3</t>
  </si>
  <si>
    <t>Pl_3</t>
  </si>
  <si>
    <t>Zo_3</t>
  </si>
  <si>
    <t>Mln_3</t>
  </si>
  <si>
    <t>Clb_3</t>
  </si>
  <si>
    <t>Hd_3</t>
  </si>
  <si>
    <t>Mnz_3</t>
  </si>
  <si>
    <t>Ol_3</t>
  </si>
  <si>
    <t>Di_3</t>
  </si>
  <si>
    <t>Zrn_3</t>
  </si>
  <si>
    <t>Ep_3</t>
  </si>
  <si>
    <t>Unidentified_3</t>
  </si>
  <si>
    <t>Missed_Grain_3</t>
  </si>
  <si>
    <t>Total_3</t>
  </si>
  <si>
    <t>KIM_Total_3</t>
  </si>
  <si>
    <t>92DDA0051</t>
  </si>
  <si>
    <t>21:0291:000001</t>
  </si>
  <si>
    <t>21:0006:000001</t>
  </si>
  <si>
    <t>21:0006:000001:0005:0002:00</t>
  </si>
  <si>
    <t>92DDA0051(2nd)</t>
  </si>
  <si>
    <t>21:0291:000002</t>
  </si>
  <si>
    <t>21:0006:000001:0005:0003:00</t>
  </si>
  <si>
    <t>92DDA0052</t>
  </si>
  <si>
    <t>21:0291:000003</t>
  </si>
  <si>
    <t>21:0006:000002</t>
  </si>
  <si>
    <t>21:0006:000002:0005:0002:00</t>
  </si>
  <si>
    <t>92DDA0052(2nd)</t>
  </si>
  <si>
    <t>21:0291:000004</t>
  </si>
  <si>
    <t>21:0006:000002:0005:0003:00</t>
  </si>
  <si>
    <t>92DDA0053</t>
  </si>
  <si>
    <t>21:0291:000005</t>
  </si>
  <si>
    <t>21:0006:000003</t>
  </si>
  <si>
    <t>21:0006:000003:0005:0002:00</t>
  </si>
  <si>
    <t>92DDA0053(2nd)</t>
  </si>
  <si>
    <t>21:0291:000006</t>
  </si>
  <si>
    <t>21:0006:000003:0005:0003:00</t>
  </si>
  <si>
    <t>92DDA0054</t>
  </si>
  <si>
    <t>21:0291:000007</t>
  </si>
  <si>
    <t>21:0006:000004</t>
  </si>
  <si>
    <t>21:0006:000004:0005:0002:00</t>
  </si>
  <si>
    <t>92DDA0054(2nd)</t>
  </si>
  <si>
    <t>21:0291:000008</t>
  </si>
  <si>
    <t>21:0006:000004:0005:0003:00</t>
  </si>
  <si>
    <t>92DDA0055</t>
  </si>
  <si>
    <t>21:0291:000009</t>
  </si>
  <si>
    <t>21:0006:000005</t>
  </si>
  <si>
    <t>21:0006:000005:0005:0002:00</t>
  </si>
  <si>
    <t>92DDA0056</t>
  </si>
  <si>
    <t>21:0291:000010</t>
  </si>
  <si>
    <t>21:0006:000006</t>
  </si>
  <si>
    <t>21:0006:000006:0005:0002:00</t>
  </si>
  <si>
    <t>92DDA0057</t>
  </si>
  <si>
    <t>21:0291:000011</t>
  </si>
  <si>
    <t>21:0006:000007</t>
  </si>
  <si>
    <t>21:0006:000007:0005:0002:00</t>
  </si>
  <si>
    <t>92DDA0058</t>
  </si>
  <si>
    <t>21:0291:000012</t>
  </si>
  <si>
    <t>21:0006:000008</t>
  </si>
  <si>
    <t>21:0006:000008:0005:0002:00</t>
  </si>
  <si>
    <t>92DDA0059</t>
  </si>
  <si>
    <t>21:0291:000013</t>
  </si>
  <si>
    <t>21:0006:000009</t>
  </si>
  <si>
    <t>21:0006:000009:0005:0002:00</t>
  </si>
  <si>
    <t>92DDA0059(2nd)</t>
  </si>
  <si>
    <t>21:0291:000014</t>
  </si>
  <si>
    <t>21:0006:000009:0005:0003:00</t>
  </si>
  <si>
    <t>92DDA0060</t>
  </si>
  <si>
    <t>21:0291:000015</t>
  </si>
  <si>
    <t>21:0006:000010</t>
  </si>
  <si>
    <t>21:0006:000010:0005:0002:00</t>
  </si>
  <si>
    <t>92DDA0061</t>
  </si>
  <si>
    <t>21:0291:000016</t>
  </si>
  <si>
    <t>21:0006:000011</t>
  </si>
  <si>
    <t>21:0006:000011:0005:0002:00</t>
  </si>
  <si>
    <t>92DDA0061(2nd)</t>
  </si>
  <si>
    <t>21:0291:000017</t>
  </si>
  <si>
    <t>21:0006:000011:0005:0003:00</t>
  </si>
  <si>
    <t>92DDA0062</t>
  </si>
  <si>
    <t>21:0291:000018</t>
  </si>
  <si>
    <t>21:0006:000012</t>
  </si>
  <si>
    <t>21:0006:000012:0005:0002:00</t>
  </si>
  <si>
    <t>92DDA0063</t>
  </si>
  <si>
    <t>21:0291:000019</t>
  </si>
  <si>
    <t>21:0006:000013</t>
  </si>
  <si>
    <t>21:0006:000013:0005:0002:00</t>
  </si>
  <si>
    <t>92DDA0063(2nd)</t>
  </si>
  <si>
    <t>21:0291:000020</t>
  </si>
  <si>
    <t>21:0006:000013:0005:0003:00</t>
  </si>
  <si>
    <t>92DDA0064</t>
  </si>
  <si>
    <t>21:0291:000021</t>
  </si>
  <si>
    <t>21:0006:000014</t>
  </si>
  <si>
    <t>21:0006:000014:0005:0002:00</t>
  </si>
  <si>
    <t>92DDA0065</t>
  </si>
  <si>
    <t>21:0291:000022</t>
  </si>
  <si>
    <t>21:0006:000015</t>
  </si>
  <si>
    <t>21:0006:000015:0005:0002:00</t>
  </si>
  <si>
    <t>92DDA0065(2nd)</t>
  </si>
  <si>
    <t>21:0291:000023</t>
  </si>
  <si>
    <t>21:0006:000015:0005:0003:00</t>
  </si>
  <si>
    <t>92DDA0066</t>
  </si>
  <si>
    <t>21:0291:000024</t>
  </si>
  <si>
    <t>21:0006:000016</t>
  </si>
  <si>
    <t>21:0006:000016:0005:0002:00</t>
  </si>
  <si>
    <t>92DDA0067</t>
  </si>
  <si>
    <t>21:0291:000025</t>
  </si>
  <si>
    <t>21:0006:000017</t>
  </si>
  <si>
    <t>21:0006:000017:0005:0002:00</t>
  </si>
  <si>
    <t>92DDA0068</t>
  </si>
  <si>
    <t>21:0291:000026</t>
  </si>
  <si>
    <t>21:0006:000018</t>
  </si>
  <si>
    <t>21:0006:000018:0005:0002:00</t>
  </si>
  <si>
    <t>92DDA0068(2nd)</t>
  </si>
  <si>
    <t>21:0291:000027</t>
  </si>
  <si>
    <t>21:0006:000018:0005:0003:00</t>
  </si>
  <si>
    <t>92DDA0069</t>
  </si>
  <si>
    <t>21:0291:000028</t>
  </si>
  <si>
    <t>21:0006:000019</t>
  </si>
  <si>
    <t>21:0006:000019:0005:0002:00</t>
  </si>
  <si>
    <t>92DDA0069(2nd)</t>
  </si>
  <si>
    <t>21:0291:000029</t>
  </si>
  <si>
    <t>21:0006:000019:0005:0003:00</t>
  </si>
  <si>
    <t>92DDA0070</t>
  </si>
  <si>
    <t>21:0291:000030</t>
  </si>
  <si>
    <t>21:0006:000020</t>
  </si>
  <si>
    <t>21:0006:000020:0005:0002:00</t>
  </si>
  <si>
    <t>92DDA0070(2nd)</t>
  </si>
  <si>
    <t>21:0291:000031</t>
  </si>
  <si>
    <t>21:0006:000020:0005:0003:00</t>
  </si>
  <si>
    <t>92DDA0071</t>
  </si>
  <si>
    <t>21:0291:000032</t>
  </si>
  <si>
    <t>21:0006:000021</t>
  </si>
  <si>
    <t>21:0006:000021:0005:0002:00</t>
  </si>
  <si>
    <t>92DDA0071(2nd)</t>
  </si>
  <si>
    <t>21:0291:000033</t>
  </si>
  <si>
    <t>21:0006:000021:0005:0003:00</t>
  </si>
  <si>
    <t>92DDA0072</t>
  </si>
  <si>
    <t>21:0291:000034</t>
  </si>
  <si>
    <t>21:0006:000022</t>
  </si>
  <si>
    <t>21:0006:000022:0005:0002:00</t>
  </si>
  <si>
    <t>92DDA0073</t>
  </si>
  <si>
    <t>21:0291:000035</t>
  </si>
  <si>
    <t>21:0006:000023</t>
  </si>
  <si>
    <t>21:0006:000023:0005:0002:00</t>
  </si>
  <si>
    <t>92DDA0074</t>
  </si>
  <si>
    <t>21:0291:000036</t>
  </si>
  <si>
    <t>21:0006:000024</t>
  </si>
  <si>
    <t>21:0006:000024:0005:0002:00</t>
  </si>
  <si>
    <t>92DDA0075</t>
  </si>
  <si>
    <t>21:0291:000037</t>
  </si>
  <si>
    <t>21:0006:000025</t>
  </si>
  <si>
    <t>21:0006:000025:0005:0002:00</t>
  </si>
  <si>
    <t>92DDA0081</t>
  </si>
  <si>
    <t>21:0291:000038</t>
  </si>
  <si>
    <t>21:0006:000026</t>
  </si>
  <si>
    <t>21:0006:000026:0005:0002:00</t>
  </si>
  <si>
    <t>92DDA0076</t>
  </si>
  <si>
    <t>21:0296:000001</t>
  </si>
  <si>
    <t>21:0001:000001</t>
  </si>
  <si>
    <t>21:0001:000001:0005:0002:00</t>
  </si>
  <si>
    <t>92DDA0077</t>
  </si>
  <si>
    <t>21:0296:000002</t>
  </si>
  <si>
    <t>21:0001:000002</t>
  </si>
  <si>
    <t>21:0001:000002:0005:0002:00</t>
  </si>
  <si>
    <t>92DDA0078</t>
  </si>
  <si>
    <t>21:0296:000003</t>
  </si>
  <si>
    <t>21:0001:000003</t>
  </si>
  <si>
    <t>21:0001:000003:0005:0002:00</t>
  </si>
  <si>
    <t>92DDA0079</t>
  </si>
  <si>
    <t>21:0296:000004</t>
  </si>
  <si>
    <t>21:0001:000004</t>
  </si>
  <si>
    <t>21:0001:000004:0005:0002:00</t>
  </si>
  <si>
    <t>92DDA0080</t>
  </si>
  <si>
    <t>21:0296:000005</t>
  </si>
  <si>
    <t>21:0001:000005</t>
  </si>
  <si>
    <t>21:0001:000005:0005:0002:00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</si>
</sst>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X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0.7109375" customWidth="1"/>
    <col min="2" max="2" width="15.7109375" customWidth="1"/>
    <col min="3" max="4" width="12.7109375" customWidth="1"/>
    <col min="5" max="6" width="20.7109375" customWidth="1"/>
    <col min="7" max="7" width="10.7109375" customWidth="1"/>
    <col min="8" max="9" width="18.7109375" customWidth="1"/>
    <col min="10" max="11" width="24.7109375" customWidth="1"/>
    <col min="12" max="128" width="14.7109375" customWidth="1"/>
  </cols>
  <sheetData>
    <row r="1" spans="1:128" s="2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</row>
    <row r="2" spans="1:128" hidden="1" x14ac:dyDescent="0.25">
      <c r="A2" t="s">
        <v>128</v>
      </c>
      <c r="B2" t="s">
        <v>129</v>
      </c>
      <c r="C2" s="1" t="str">
        <f t="shared" ref="C2:C39" si="0">HYPERLINK("http://geochem.nrcan.gc.ca/cdogs/content/bdl/bdl210291_e.htm", "21:0291")</f>
        <v>21:0291</v>
      </c>
      <c r="D2" s="1" t="str">
        <f t="shared" ref="D2:D39" si="1">HYPERLINK("http://geochem.nrcan.gc.ca/cdogs/content/svy/svy210006_e.htm", "21:0006")</f>
        <v>21:0006</v>
      </c>
      <c r="E2" t="s">
        <v>130</v>
      </c>
      <c r="F2" t="s">
        <v>131</v>
      </c>
      <c r="H2">
        <v>64.984633900000006</v>
      </c>
      <c r="I2">
        <v>-111.1360172</v>
      </c>
      <c r="J2" s="1" t="str">
        <f t="shared" ref="J2:J44" si="2">HYPERLINK("http://geochem.nrcan.gc.ca/cdogs/content/kwd/kwd020044_e.htm", "Till")</f>
        <v>Till</v>
      </c>
      <c r="K2" s="1" t="str">
        <f>HYPERLINK("http://geochem.nrcan.gc.ca/cdogs/content/kwd/kwd080041_e.htm", "HMC 0.25-0.5 mm, 0.5-1.0 mm fractions (1st run)")</f>
        <v>HMC 0.25-0.5 mm, 0.5-1.0 mm fractions (1st run)</v>
      </c>
      <c r="L2">
        <v>0</v>
      </c>
      <c r="M2">
        <v>2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  <c r="T2">
        <v>0</v>
      </c>
      <c r="U2">
        <v>1</v>
      </c>
      <c r="V2">
        <v>0</v>
      </c>
      <c r="W2">
        <v>0</v>
      </c>
      <c r="X2">
        <v>0</v>
      </c>
      <c r="Y2">
        <v>0</v>
      </c>
      <c r="Z2">
        <v>23</v>
      </c>
      <c r="AA2">
        <v>0</v>
      </c>
      <c r="AB2">
        <v>0</v>
      </c>
      <c r="AC2">
        <v>0</v>
      </c>
      <c r="AD2">
        <v>5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U2">
        <v>0</v>
      </c>
      <c r="AV2">
        <v>0</v>
      </c>
      <c r="AW2">
        <v>32</v>
      </c>
      <c r="AX2">
        <v>1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H2">
        <v>0</v>
      </c>
      <c r="CI2">
        <v>0</v>
      </c>
      <c r="CJ2">
        <v>0</v>
      </c>
      <c r="CK2">
        <v>0</v>
      </c>
    </row>
    <row r="3" spans="1:128" hidden="1" x14ac:dyDescent="0.25">
      <c r="A3" t="s">
        <v>132</v>
      </c>
      <c r="B3" t="s">
        <v>133</v>
      </c>
      <c r="C3" s="1" t="str">
        <f t="shared" si="0"/>
        <v>21:0291</v>
      </c>
      <c r="D3" s="1" t="str">
        <f t="shared" si="1"/>
        <v>21:0006</v>
      </c>
      <c r="E3" t="s">
        <v>130</v>
      </c>
      <c r="F3" t="s">
        <v>134</v>
      </c>
      <c r="H3">
        <v>64.984633900000006</v>
      </c>
      <c r="I3">
        <v>-111.1360172</v>
      </c>
      <c r="J3" s="1" t="str">
        <f t="shared" si="2"/>
        <v>Till</v>
      </c>
      <c r="K3" s="1" t="str">
        <f>HYPERLINK("http://geochem.nrcan.gc.ca/cdogs/content/kwd/kwd080042_e.htm", "HMC 0.25-0.5 mm fraction (2nd run)")</f>
        <v>HMC 0.25-0.5 mm fraction (2nd run)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U3">
        <v>0</v>
      </c>
      <c r="AV3">
        <v>0</v>
      </c>
      <c r="AW3">
        <v>1</v>
      </c>
      <c r="AX3">
        <v>0</v>
      </c>
    </row>
    <row r="4" spans="1:128" hidden="1" x14ac:dyDescent="0.25">
      <c r="A4" t="s">
        <v>135</v>
      </c>
      <c r="B4" t="s">
        <v>136</v>
      </c>
      <c r="C4" s="1" t="str">
        <f t="shared" si="0"/>
        <v>21:0291</v>
      </c>
      <c r="D4" s="1" t="str">
        <f t="shared" si="1"/>
        <v>21:0006</v>
      </c>
      <c r="E4" t="s">
        <v>137</v>
      </c>
      <c r="F4" t="s">
        <v>138</v>
      </c>
      <c r="H4">
        <v>64.983060699999996</v>
      </c>
      <c r="I4">
        <v>-111.3700383</v>
      </c>
      <c r="J4" s="1" t="str">
        <f t="shared" si="2"/>
        <v>Till</v>
      </c>
      <c r="K4" s="1" t="str">
        <f>HYPERLINK("http://geochem.nrcan.gc.ca/cdogs/content/kwd/kwd080041_e.htm", "HMC 0.25-0.5 mm, 0.5-1.0 mm fractions (1st run)")</f>
        <v>HMC 0.25-0.5 mm, 0.5-1.0 mm fractions (1st run)</v>
      </c>
      <c r="L4">
        <v>1</v>
      </c>
      <c r="M4">
        <v>1</v>
      </c>
      <c r="N4">
        <v>1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  <c r="AA4">
        <v>0</v>
      </c>
      <c r="AB4">
        <v>0</v>
      </c>
      <c r="AC4">
        <v>0</v>
      </c>
      <c r="AD4">
        <v>1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U4">
        <v>0</v>
      </c>
      <c r="AV4">
        <v>0</v>
      </c>
      <c r="AW4">
        <v>5</v>
      </c>
      <c r="AX4">
        <v>1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H4">
        <v>0</v>
      </c>
      <c r="CI4">
        <v>0</v>
      </c>
      <c r="CJ4">
        <v>0</v>
      </c>
      <c r="CK4">
        <v>0</v>
      </c>
    </row>
    <row r="5" spans="1:128" hidden="1" x14ac:dyDescent="0.25">
      <c r="A5" t="s">
        <v>139</v>
      </c>
      <c r="B5" t="s">
        <v>140</v>
      </c>
      <c r="C5" s="1" t="str">
        <f t="shared" si="0"/>
        <v>21:0291</v>
      </c>
      <c r="D5" s="1" t="str">
        <f t="shared" si="1"/>
        <v>21:0006</v>
      </c>
      <c r="E5" t="s">
        <v>137</v>
      </c>
      <c r="F5" t="s">
        <v>141</v>
      </c>
      <c r="H5">
        <v>64.983060699999996</v>
      </c>
      <c r="I5">
        <v>-111.3700383</v>
      </c>
      <c r="J5" s="1" t="str">
        <f t="shared" si="2"/>
        <v>Till</v>
      </c>
      <c r="K5" s="1" t="str">
        <f>HYPERLINK("http://geochem.nrcan.gc.ca/cdogs/content/kwd/kwd080042_e.htm", "HMC 0.25-0.5 mm fraction (2nd run)")</f>
        <v>HMC 0.25-0.5 mm fraction (2nd run)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U5">
        <v>0</v>
      </c>
      <c r="AV5">
        <v>0</v>
      </c>
      <c r="AW5">
        <v>1</v>
      </c>
      <c r="AX5">
        <v>0</v>
      </c>
    </row>
    <row r="6" spans="1:128" hidden="1" x14ac:dyDescent="0.25">
      <c r="A6" t="s">
        <v>142</v>
      </c>
      <c r="B6" t="s">
        <v>143</v>
      </c>
      <c r="C6" s="1" t="str">
        <f t="shared" si="0"/>
        <v>21:0291</v>
      </c>
      <c r="D6" s="1" t="str">
        <f t="shared" si="1"/>
        <v>21:0006</v>
      </c>
      <c r="E6" t="s">
        <v>144</v>
      </c>
      <c r="F6" t="s">
        <v>145</v>
      </c>
      <c r="H6">
        <v>64.9538175</v>
      </c>
      <c r="I6">
        <v>-111.61649749999999</v>
      </c>
      <c r="J6" s="1" t="str">
        <f t="shared" si="2"/>
        <v>Till</v>
      </c>
      <c r="K6" s="1" t="str">
        <f>HYPERLINK("http://geochem.nrcan.gc.ca/cdogs/content/kwd/kwd080041_e.htm", "HMC 0.25-0.5 mm, 0.5-1.0 mm fractions (1st run)")</f>
        <v>HMC 0.25-0.5 mm, 0.5-1.0 mm fractions (1st run)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2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U6">
        <v>0</v>
      </c>
      <c r="AV6">
        <v>0</v>
      </c>
      <c r="AW6">
        <v>2</v>
      </c>
      <c r="AX6">
        <v>0</v>
      </c>
    </row>
    <row r="7" spans="1:128" hidden="1" x14ac:dyDescent="0.25">
      <c r="A7" t="s">
        <v>146</v>
      </c>
      <c r="B7" t="s">
        <v>147</v>
      </c>
      <c r="C7" s="1" t="str">
        <f t="shared" si="0"/>
        <v>21:0291</v>
      </c>
      <c r="D7" s="1" t="str">
        <f t="shared" si="1"/>
        <v>21:0006</v>
      </c>
      <c r="E7" t="s">
        <v>144</v>
      </c>
      <c r="F7" t="s">
        <v>148</v>
      </c>
      <c r="H7">
        <v>64.9538175</v>
      </c>
      <c r="I7">
        <v>-111.61649749999999</v>
      </c>
      <c r="J7" s="1" t="str">
        <f t="shared" si="2"/>
        <v>Till</v>
      </c>
      <c r="K7" s="1" t="str">
        <f>HYPERLINK("http://geochem.nrcan.gc.ca/cdogs/content/kwd/kwd080042_e.htm", "HMC 0.25-0.5 mm fraction (2nd run)")</f>
        <v>HMC 0.25-0.5 mm fraction (2nd run)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U7">
        <v>0</v>
      </c>
      <c r="AV7">
        <v>0</v>
      </c>
      <c r="AW7">
        <v>1</v>
      </c>
      <c r="AX7">
        <v>0</v>
      </c>
    </row>
    <row r="8" spans="1:128" hidden="1" x14ac:dyDescent="0.25">
      <c r="A8" t="s">
        <v>149</v>
      </c>
      <c r="B8" t="s">
        <v>150</v>
      </c>
      <c r="C8" s="1" t="str">
        <f t="shared" si="0"/>
        <v>21:0291</v>
      </c>
      <c r="D8" s="1" t="str">
        <f t="shared" si="1"/>
        <v>21:0006</v>
      </c>
      <c r="E8" t="s">
        <v>151</v>
      </c>
      <c r="F8" t="s">
        <v>152</v>
      </c>
      <c r="H8">
        <v>64.883038900000003</v>
      </c>
      <c r="I8">
        <v>-111.6537261</v>
      </c>
      <c r="J8" s="1" t="str">
        <f t="shared" si="2"/>
        <v>Till</v>
      </c>
      <c r="K8" s="1" t="str">
        <f>HYPERLINK("http://geochem.nrcan.gc.ca/cdogs/content/kwd/kwd080041_e.htm", "HMC 0.25-0.5 mm, 0.5-1.0 mm fractions (1st run)")</f>
        <v>HMC 0.25-0.5 mm, 0.5-1.0 mm fractions (1st run)</v>
      </c>
      <c r="L8">
        <v>3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3</v>
      </c>
      <c r="AA8">
        <v>0</v>
      </c>
      <c r="AB8">
        <v>0</v>
      </c>
      <c r="AC8">
        <v>0</v>
      </c>
      <c r="AD8">
        <v>2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U8">
        <v>0</v>
      </c>
      <c r="AV8">
        <v>0</v>
      </c>
      <c r="AW8">
        <v>8</v>
      </c>
      <c r="AX8">
        <v>3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H8">
        <v>0</v>
      </c>
      <c r="CI8">
        <v>0</v>
      </c>
      <c r="CJ8">
        <v>0</v>
      </c>
      <c r="CK8">
        <v>0</v>
      </c>
    </row>
    <row r="9" spans="1:128" hidden="1" x14ac:dyDescent="0.25">
      <c r="A9" t="s">
        <v>153</v>
      </c>
      <c r="B9" t="s">
        <v>154</v>
      </c>
      <c r="C9" s="1" t="str">
        <f t="shared" si="0"/>
        <v>21:0291</v>
      </c>
      <c r="D9" s="1" t="str">
        <f t="shared" si="1"/>
        <v>21:0006</v>
      </c>
      <c r="E9" t="s">
        <v>151</v>
      </c>
      <c r="F9" t="s">
        <v>155</v>
      </c>
      <c r="H9">
        <v>64.883038900000003</v>
      </c>
      <c r="I9">
        <v>-111.6537261</v>
      </c>
      <c r="J9" s="1" t="str">
        <f t="shared" si="2"/>
        <v>Till</v>
      </c>
      <c r="K9" s="1" t="str">
        <f>HYPERLINK("http://geochem.nrcan.gc.ca/cdogs/content/kwd/kwd080042_e.htm", "HMC 0.25-0.5 mm fraction (2nd run)")</f>
        <v>HMC 0.25-0.5 mm fraction (2nd run)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S9">
        <v>0</v>
      </c>
      <c r="T9">
        <v>0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U9">
        <v>0</v>
      </c>
      <c r="AV9">
        <v>0</v>
      </c>
      <c r="AW9">
        <v>2</v>
      </c>
      <c r="AX9">
        <v>1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H9">
        <v>0</v>
      </c>
      <c r="CI9">
        <v>0</v>
      </c>
      <c r="CJ9">
        <v>0</v>
      </c>
      <c r="CK9">
        <v>0</v>
      </c>
    </row>
    <row r="10" spans="1:128" hidden="1" x14ac:dyDescent="0.25">
      <c r="A10" t="s">
        <v>156</v>
      </c>
      <c r="B10" t="s">
        <v>157</v>
      </c>
      <c r="C10" s="1" t="str">
        <f t="shared" si="0"/>
        <v>21:0291</v>
      </c>
      <c r="D10" s="1" t="str">
        <f t="shared" si="1"/>
        <v>21:0006</v>
      </c>
      <c r="E10" t="s">
        <v>158</v>
      </c>
      <c r="F10" t="s">
        <v>159</v>
      </c>
      <c r="H10">
        <v>64.814526799999996</v>
      </c>
      <c r="I10">
        <v>-111.5849458</v>
      </c>
      <c r="J10" s="1" t="str">
        <f t="shared" si="2"/>
        <v>Till</v>
      </c>
      <c r="K10" s="1" t="str">
        <f>HYPERLINK("http://geochem.nrcan.gc.ca/cdogs/content/kwd/kwd080041_e.htm", "HMC 0.25-0.5 mm, 0.5-1.0 mm fractions (1st run)")</f>
        <v>HMC 0.25-0.5 mm, 0.5-1.0 mm fractions (1st run)</v>
      </c>
      <c r="L10">
        <v>12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</v>
      </c>
      <c r="U10">
        <v>0</v>
      </c>
      <c r="V10">
        <v>0</v>
      </c>
      <c r="W10">
        <v>3</v>
      </c>
      <c r="X10">
        <v>0</v>
      </c>
      <c r="Y10">
        <v>0</v>
      </c>
      <c r="Z10">
        <v>18</v>
      </c>
      <c r="AA10">
        <v>1</v>
      </c>
      <c r="AB10">
        <v>0</v>
      </c>
      <c r="AC10">
        <v>0</v>
      </c>
      <c r="AD10">
        <v>3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U10">
        <v>0</v>
      </c>
      <c r="AV10">
        <v>0</v>
      </c>
      <c r="AW10">
        <v>39</v>
      </c>
      <c r="AX10">
        <v>13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1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H10">
        <v>0</v>
      </c>
      <c r="CI10">
        <v>0</v>
      </c>
      <c r="CJ10">
        <v>1</v>
      </c>
      <c r="CK10">
        <v>1</v>
      </c>
    </row>
    <row r="11" spans="1:128" hidden="1" x14ac:dyDescent="0.25">
      <c r="A11" t="s">
        <v>160</v>
      </c>
      <c r="B11" t="s">
        <v>161</v>
      </c>
      <c r="C11" s="1" t="str">
        <f t="shared" si="0"/>
        <v>21:0291</v>
      </c>
      <c r="D11" s="1" t="str">
        <f t="shared" si="1"/>
        <v>21:0006</v>
      </c>
      <c r="E11" t="s">
        <v>162</v>
      </c>
      <c r="F11" t="s">
        <v>163</v>
      </c>
      <c r="H11">
        <v>64.754363499999997</v>
      </c>
      <c r="I11">
        <v>-111.5463043</v>
      </c>
      <c r="J11" s="1" t="str">
        <f t="shared" si="2"/>
        <v>Till</v>
      </c>
      <c r="K11" s="1" t="str">
        <f>HYPERLINK("http://geochem.nrcan.gc.ca/cdogs/content/kwd/kwd080041_e.htm", "HMC 0.25-0.5 mm, 0.5-1.0 mm fractions (1st run)")</f>
        <v>HMC 0.25-0.5 mm, 0.5-1.0 mm fractions (1st run)</v>
      </c>
      <c r="L11">
        <v>11</v>
      </c>
      <c r="M11">
        <v>0</v>
      </c>
      <c r="N11">
        <v>0</v>
      </c>
      <c r="O11">
        <v>0</v>
      </c>
      <c r="P11">
        <v>0</v>
      </c>
      <c r="Q11">
        <v>0</v>
      </c>
      <c r="R11">
        <v>1</v>
      </c>
      <c r="S11">
        <v>0</v>
      </c>
      <c r="T11">
        <v>1</v>
      </c>
      <c r="U11">
        <v>0</v>
      </c>
      <c r="V11">
        <v>0</v>
      </c>
      <c r="W11">
        <v>0</v>
      </c>
      <c r="X11">
        <v>2</v>
      </c>
      <c r="Y11">
        <v>0</v>
      </c>
      <c r="Z11">
        <v>8</v>
      </c>
      <c r="AA11">
        <v>0</v>
      </c>
      <c r="AB11">
        <v>0</v>
      </c>
      <c r="AC11">
        <v>0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U11">
        <v>0</v>
      </c>
      <c r="AV11">
        <v>0</v>
      </c>
      <c r="AW11">
        <v>24</v>
      </c>
      <c r="AX11">
        <v>12</v>
      </c>
      <c r="AY11">
        <v>3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2</v>
      </c>
      <c r="BF11">
        <v>1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1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H11">
        <v>0</v>
      </c>
      <c r="CI11">
        <v>0</v>
      </c>
      <c r="CJ11">
        <v>7</v>
      </c>
      <c r="CK11">
        <v>6</v>
      </c>
    </row>
    <row r="12" spans="1:128" hidden="1" x14ac:dyDescent="0.25">
      <c r="A12" t="s">
        <v>164</v>
      </c>
      <c r="B12" t="s">
        <v>165</v>
      </c>
      <c r="C12" s="1" t="str">
        <f t="shared" si="0"/>
        <v>21:0291</v>
      </c>
      <c r="D12" s="1" t="str">
        <f t="shared" si="1"/>
        <v>21:0006</v>
      </c>
      <c r="E12" t="s">
        <v>166</v>
      </c>
      <c r="F12" t="s">
        <v>167</v>
      </c>
      <c r="H12">
        <v>64.690735200000006</v>
      </c>
      <c r="I12">
        <v>-111.56911289999999</v>
      </c>
      <c r="J12" s="1" t="str">
        <f t="shared" si="2"/>
        <v>Till</v>
      </c>
      <c r="K12" s="1" t="str">
        <f>HYPERLINK("http://geochem.nrcan.gc.ca/cdogs/content/kwd/kwd080041_e.htm", "HMC 0.25-0.5 mm, 0.5-1.0 mm fractions (1st run)")</f>
        <v>HMC 0.25-0.5 mm, 0.5-1.0 mm fractions (1st run)</v>
      </c>
      <c r="L12">
        <v>0</v>
      </c>
      <c r="M12">
        <v>0</v>
      </c>
      <c r="N12">
        <v>0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7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U12">
        <v>0</v>
      </c>
      <c r="AV12">
        <v>0</v>
      </c>
      <c r="AW12">
        <v>9</v>
      </c>
      <c r="AX12">
        <v>0</v>
      </c>
    </row>
    <row r="13" spans="1:128" hidden="1" x14ac:dyDescent="0.25">
      <c r="A13" t="s">
        <v>168</v>
      </c>
      <c r="B13" t="s">
        <v>169</v>
      </c>
      <c r="C13" s="1" t="str">
        <f t="shared" si="0"/>
        <v>21:0291</v>
      </c>
      <c r="D13" s="1" t="str">
        <f t="shared" si="1"/>
        <v>21:0006</v>
      </c>
      <c r="E13" t="s">
        <v>170</v>
      </c>
      <c r="F13" t="s">
        <v>171</v>
      </c>
      <c r="H13">
        <v>64.5372682</v>
      </c>
      <c r="I13">
        <v>-110.60278049999999</v>
      </c>
      <c r="J13" s="1" t="str">
        <f t="shared" si="2"/>
        <v>Till</v>
      </c>
      <c r="K13" s="1" t="str">
        <f>HYPERLINK("http://geochem.nrcan.gc.ca/cdogs/content/kwd/kwd080041_e.htm", "HMC 0.25-0.5 mm, 0.5-1.0 mm fractions (1st run)")</f>
        <v>HMC 0.25-0.5 mm, 0.5-1.0 mm fractions (1st run)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3</v>
      </c>
      <c r="U13">
        <v>0</v>
      </c>
      <c r="V13">
        <v>0</v>
      </c>
      <c r="W13">
        <v>0</v>
      </c>
      <c r="X13">
        <v>0</v>
      </c>
      <c r="Y13">
        <v>0</v>
      </c>
      <c r="Z13">
        <v>4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U13">
        <v>0</v>
      </c>
      <c r="AV13">
        <v>0</v>
      </c>
      <c r="AW13">
        <v>8</v>
      </c>
      <c r="AX13">
        <v>0</v>
      </c>
    </row>
    <row r="14" spans="1:128" hidden="1" x14ac:dyDescent="0.25">
      <c r="A14" t="s">
        <v>172</v>
      </c>
      <c r="B14" t="s">
        <v>173</v>
      </c>
      <c r="C14" s="1" t="str">
        <f t="shared" si="0"/>
        <v>21:0291</v>
      </c>
      <c r="D14" s="1" t="str">
        <f t="shared" si="1"/>
        <v>21:0006</v>
      </c>
      <c r="E14" t="s">
        <v>174</v>
      </c>
      <c r="F14" t="s">
        <v>175</v>
      </c>
      <c r="H14">
        <v>64.528464499999998</v>
      </c>
      <c r="I14">
        <v>-110.4715343</v>
      </c>
      <c r="J14" s="1" t="str">
        <f t="shared" si="2"/>
        <v>Till</v>
      </c>
      <c r="K14" s="1" t="str">
        <f>HYPERLINK("http://geochem.nrcan.gc.ca/cdogs/content/kwd/kwd080041_e.htm", "HMC 0.25-0.5 mm, 0.5-1.0 mm fractions (1st run)")</f>
        <v>HMC 0.25-0.5 mm, 0.5-1.0 mm fractions (1st run)</v>
      </c>
      <c r="L14">
        <v>146</v>
      </c>
      <c r="M14">
        <v>16</v>
      </c>
      <c r="N14">
        <v>0</v>
      </c>
      <c r="O14">
        <v>0</v>
      </c>
      <c r="P14">
        <v>0</v>
      </c>
      <c r="Q14">
        <v>7</v>
      </c>
      <c r="R14">
        <v>18</v>
      </c>
      <c r="S14">
        <v>20</v>
      </c>
      <c r="T14">
        <v>25</v>
      </c>
      <c r="U14">
        <v>2</v>
      </c>
      <c r="V14">
        <v>3</v>
      </c>
      <c r="W14">
        <v>0</v>
      </c>
      <c r="X14">
        <v>0</v>
      </c>
      <c r="Y14">
        <v>3</v>
      </c>
      <c r="Z14">
        <v>18</v>
      </c>
      <c r="AA14">
        <v>8</v>
      </c>
      <c r="AB14">
        <v>0</v>
      </c>
      <c r="AC14">
        <v>0</v>
      </c>
      <c r="AD14">
        <v>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U14">
        <v>0</v>
      </c>
      <c r="AV14">
        <v>0</v>
      </c>
      <c r="AW14">
        <v>267</v>
      </c>
      <c r="AX14">
        <v>192</v>
      </c>
      <c r="AY14">
        <v>32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4</v>
      </c>
      <c r="BF14">
        <v>3</v>
      </c>
      <c r="BG14">
        <v>11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H14">
        <v>0</v>
      </c>
      <c r="CI14">
        <v>0</v>
      </c>
      <c r="CJ14">
        <v>51</v>
      </c>
      <c r="CK14">
        <v>40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U14">
        <v>0</v>
      </c>
      <c r="DV14">
        <v>0</v>
      </c>
      <c r="DW14">
        <v>0</v>
      </c>
      <c r="DX14">
        <v>0</v>
      </c>
    </row>
    <row r="15" spans="1:128" hidden="1" x14ac:dyDescent="0.25">
      <c r="A15" t="s">
        <v>176</v>
      </c>
      <c r="B15" t="s">
        <v>177</v>
      </c>
      <c r="C15" s="1" t="str">
        <f t="shared" si="0"/>
        <v>21:0291</v>
      </c>
      <c r="D15" s="1" t="str">
        <f t="shared" si="1"/>
        <v>21:0006</v>
      </c>
      <c r="E15" t="s">
        <v>174</v>
      </c>
      <c r="F15" t="s">
        <v>178</v>
      </c>
      <c r="H15">
        <v>64.528464499999998</v>
      </c>
      <c r="I15">
        <v>-110.4715343</v>
      </c>
      <c r="J15" s="1" t="str">
        <f t="shared" si="2"/>
        <v>Till</v>
      </c>
      <c r="K15" s="1" t="str">
        <f>HYPERLINK("http://geochem.nrcan.gc.ca/cdogs/content/kwd/kwd080042_e.htm", "HMC 0.25-0.5 mm fraction (2nd run)")</f>
        <v>HMC 0.25-0.5 mm fraction (2nd run)</v>
      </c>
      <c r="L15">
        <v>4</v>
      </c>
      <c r="M15">
        <v>0</v>
      </c>
      <c r="N15">
        <v>0</v>
      </c>
      <c r="O15">
        <v>0</v>
      </c>
      <c r="P15">
        <v>0</v>
      </c>
      <c r="Q15">
        <v>0</v>
      </c>
      <c r="R15">
        <v>3</v>
      </c>
      <c r="S15">
        <v>4</v>
      </c>
      <c r="T15">
        <v>5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3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U15">
        <v>0</v>
      </c>
      <c r="AV15">
        <v>1</v>
      </c>
      <c r="AW15">
        <v>19</v>
      </c>
      <c r="AX15">
        <v>14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H15">
        <v>0</v>
      </c>
      <c r="CI15">
        <v>0</v>
      </c>
      <c r="CJ15">
        <v>0</v>
      </c>
      <c r="CK15">
        <v>0</v>
      </c>
    </row>
    <row r="16" spans="1:128" hidden="1" x14ac:dyDescent="0.25">
      <c r="A16" t="s">
        <v>179</v>
      </c>
      <c r="B16" t="s">
        <v>180</v>
      </c>
      <c r="C16" s="1" t="str">
        <f t="shared" si="0"/>
        <v>21:0291</v>
      </c>
      <c r="D16" s="1" t="str">
        <f t="shared" si="1"/>
        <v>21:0006</v>
      </c>
      <c r="E16" t="s">
        <v>181</v>
      </c>
      <c r="F16" t="s">
        <v>182</v>
      </c>
      <c r="H16">
        <v>64.540542700000003</v>
      </c>
      <c r="I16">
        <v>-110.2791316</v>
      </c>
      <c r="J16" s="1" t="str">
        <f t="shared" si="2"/>
        <v>Till</v>
      </c>
      <c r="K16" s="1" t="str">
        <f>HYPERLINK("http://geochem.nrcan.gc.ca/cdogs/content/kwd/kwd080041_e.htm", "HMC 0.25-0.5 mm, 0.5-1.0 mm fractions (1st run)")</f>
        <v>HMC 0.25-0.5 mm, 0.5-1.0 mm fractions (1st run)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</v>
      </c>
      <c r="T16">
        <v>2</v>
      </c>
      <c r="U16">
        <v>0</v>
      </c>
      <c r="V16">
        <v>0</v>
      </c>
      <c r="W16">
        <v>0</v>
      </c>
      <c r="X16">
        <v>0</v>
      </c>
      <c r="Y16">
        <v>0</v>
      </c>
      <c r="Z16">
        <v>9</v>
      </c>
      <c r="AA16">
        <v>0</v>
      </c>
      <c r="AB16">
        <v>0</v>
      </c>
      <c r="AC16">
        <v>0</v>
      </c>
      <c r="AD16">
        <v>1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U16">
        <v>0</v>
      </c>
      <c r="AV16">
        <v>0</v>
      </c>
      <c r="AW16">
        <v>13</v>
      </c>
      <c r="AX16">
        <v>1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1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H16">
        <v>0</v>
      </c>
      <c r="CI16">
        <v>0</v>
      </c>
      <c r="CJ16">
        <v>1</v>
      </c>
      <c r="CK16">
        <v>0</v>
      </c>
    </row>
    <row r="17" spans="1:89" hidden="1" x14ac:dyDescent="0.25">
      <c r="A17" t="s">
        <v>183</v>
      </c>
      <c r="B17" t="s">
        <v>184</v>
      </c>
      <c r="C17" s="1" t="str">
        <f t="shared" si="0"/>
        <v>21:0291</v>
      </c>
      <c r="D17" s="1" t="str">
        <f t="shared" si="1"/>
        <v>21:0006</v>
      </c>
      <c r="E17" t="s">
        <v>185</v>
      </c>
      <c r="F17" t="s">
        <v>186</v>
      </c>
      <c r="H17">
        <v>64.583170100000004</v>
      </c>
      <c r="I17">
        <v>-110.8411397</v>
      </c>
      <c r="J17" s="1" t="str">
        <f t="shared" si="2"/>
        <v>Till</v>
      </c>
      <c r="K17" s="1" t="str">
        <f>HYPERLINK("http://geochem.nrcan.gc.ca/cdogs/content/kwd/kwd080041_e.htm", "HMC 0.25-0.5 mm, 0.5-1.0 mm fractions (1st run)")</f>
        <v>HMC 0.25-0.5 mm, 0.5-1.0 mm fractions (1st run)</v>
      </c>
      <c r="L17">
        <v>3</v>
      </c>
      <c r="M17">
        <v>0</v>
      </c>
      <c r="N17">
        <v>0</v>
      </c>
      <c r="O17">
        <v>0</v>
      </c>
      <c r="P17">
        <v>1</v>
      </c>
      <c r="Q17">
        <v>0</v>
      </c>
      <c r="R17">
        <v>0</v>
      </c>
      <c r="S17">
        <v>0</v>
      </c>
      <c r="T17">
        <v>3</v>
      </c>
      <c r="U17">
        <v>0</v>
      </c>
      <c r="V17">
        <v>0</v>
      </c>
      <c r="W17">
        <v>0</v>
      </c>
      <c r="X17">
        <v>1</v>
      </c>
      <c r="Y17">
        <v>1</v>
      </c>
      <c r="Z17">
        <v>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U17">
        <v>0</v>
      </c>
      <c r="AV17">
        <v>0</v>
      </c>
      <c r="AW17">
        <v>10</v>
      </c>
      <c r="AX17">
        <v>3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H17">
        <v>0</v>
      </c>
      <c r="CI17">
        <v>0</v>
      </c>
      <c r="CJ17">
        <v>0</v>
      </c>
      <c r="CK17">
        <v>0</v>
      </c>
    </row>
    <row r="18" spans="1:89" hidden="1" x14ac:dyDescent="0.25">
      <c r="A18" t="s">
        <v>187</v>
      </c>
      <c r="B18" t="s">
        <v>188</v>
      </c>
      <c r="C18" s="1" t="str">
        <f t="shared" si="0"/>
        <v>21:0291</v>
      </c>
      <c r="D18" s="1" t="str">
        <f t="shared" si="1"/>
        <v>21:0006</v>
      </c>
      <c r="E18" t="s">
        <v>185</v>
      </c>
      <c r="F18" t="s">
        <v>189</v>
      </c>
      <c r="H18">
        <v>64.583170100000004</v>
      </c>
      <c r="I18">
        <v>-110.8411397</v>
      </c>
      <c r="J18" s="1" t="str">
        <f t="shared" si="2"/>
        <v>Till</v>
      </c>
      <c r="K18" s="1" t="str">
        <f>HYPERLINK("http://geochem.nrcan.gc.ca/cdogs/content/kwd/kwd080042_e.htm", "HMC 0.25-0.5 mm fraction (2nd run)")</f>
        <v>HMC 0.25-0.5 mm fraction (2nd run)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U18">
        <v>0</v>
      </c>
      <c r="AV18">
        <v>0</v>
      </c>
      <c r="AW18">
        <v>1</v>
      </c>
      <c r="AX18">
        <v>0</v>
      </c>
    </row>
    <row r="19" spans="1:89" hidden="1" x14ac:dyDescent="0.25">
      <c r="A19" t="s">
        <v>190</v>
      </c>
      <c r="B19" t="s">
        <v>191</v>
      </c>
      <c r="C19" s="1" t="str">
        <f t="shared" si="0"/>
        <v>21:0291</v>
      </c>
      <c r="D19" s="1" t="str">
        <f t="shared" si="1"/>
        <v>21:0006</v>
      </c>
      <c r="E19" t="s">
        <v>192</v>
      </c>
      <c r="F19" t="s">
        <v>193</v>
      </c>
      <c r="H19">
        <v>64.597957300000004</v>
      </c>
      <c r="I19">
        <v>-111.1444552</v>
      </c>
      <c r="J19" s="1" t="str">
        <f t="shared" si="2"/>
        <v>Till</v>
      </c>
      <c r="K19" s="1" t="str">
        <f>HYPERLINK("http://geochem.nrcan.gc.ca/cdogs/content/kwd/kwd080041_e.htm", "HMC 0.25-0.5 mm, 0.5-1.0 mm fractions (1st run)")</f>
        <v>HMC 0.25-0.5 mm, 0.5-1.0 mm fractions (1st run)</v>
      </c>
      <c r="L19">
        <v>2</v>
      </c>
      <c r="M19">
        <v>0</v>
      </c>
      <c r="N19">
        <v>1</v>
      </c>
      <c r="O19">
        <v>0</v>
      </c>
      <c r="P19">
        <v>0</v>
      </c>
      <c r="Q19">
        <v>4</v>
      </c>
      <c r="R19">
        <v>1</v>
      </c>
      <c r="S19">
        <v>0</v>
      </c>
      <c r="T19">
        <v>1</v>
      </c>
      <c r="U19">
        <v>1</v>
      </c>
      <c r="V19">
        <v>0</v>
      </c>
      <c r="W19">
        <v>0</v>
      </c>
      <c r="X19">
        <v>0</v>
      </c>
      <c r="Y19">
        <v>0</v>
      </c>
      <c r="Z19">
        <v>1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U19">
        <v>0</v>
      </c>
      <c r="AV19">
        <v>0</v>
      </c>
      <c r="AW19">
        <v>11</v>
      </c>
      <c r="AX19">
        <v>3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H19">
        <v>0</v>
      </c>
      <c r="CI19">
        <v>0</v>
      </c>
      <c r="CJ19">
        <v>0</v>
      </c>
      <c r="CK19">
        <v>0</v>
      </c>
    </row>
    <row r="20" spans="1:89" hidden="1" x14ac:dyDescent="0.25">
      <c r="A20" t="s">
        <v>194</v>
      </c>
      <c r="B20" t="s">
        <v>195</v>
      </c>
      <c r="C20" s="1" t="str">
        <f t="shared" si="0"/>
        <v>21:0291</v>
      </c>
      <c r="D20" s="1" t="str">
        <f t="shared" si="1"/>
        <v>21:0006</v>
      </c>
      <c r="E20" t="s">
        <v>196</v>
      </c>
      <c r="F20" t="s">
        <v>197</v>
      </c>
      <c r="H20">
        <v>64.584069400000004</v>
      </c>
      <c r="I20">
        <v>-111.4137798</v>
      </c>
      <c r="J20" s="1" t="str">
        <f t="shared" si="2"/>
        <v>Till</v>
      </c>
      <c r="K20" s="1" t="str">
        <f>HYPERLINK("http://geochem.nrcan.gc.ca/cdogs/content/kwd/kwd080041_e.htm", "HMC 0.25-0.5 mm, 0.5-1.0 mm fractions (1st run)")</f>
        <v>HMC 0.25-0.5 mm, 0.5-1.0 mm fractions (1st run)</v>
      </c>
      <c r="L20">
        <v>3</v>
      </c>
      <c r="M20">
        <v>2</v>
      </c>
      <c r="N20">
        <v>0</v>
      </c>
      <c r="O20">
        <v>0</v>
      </c>
      <c r="P20">
        <v>0</v>
      </c>
      <c r="Q20">
        <v>0</v>
      </c>
      <c r="R20">
        <v>0</v>
      </c>
      <c r="S20">
        <v>2</v>
      </c>
      <c r="T20">
        <v>11</v>
      </c>
      <c r="U20">
        <v>0</v>
      </c>
      <c r="V20">
        <v>2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U20">
        <v>0</v>
      </c>
      <c r="AV20">
        <v>0</v>
      </c>
      <c r="AW20">
        <v>20</v>
      </c>
      <c r="AX20">
        <v>5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H20">
        <v>0</v>
      </c>
      <c r="CI20">
        <v>0</v>
      </c>
      <c r="CJ20">
        <v>0</v>
      </c>
      <c r="CK20">
        <v>0</v>
      </c>
    </row>
    <row r="21" spans="1:89" hidden="1" x14ac:dyDescent="0.25">
      <c r="A21" t="s">
        <v>198</v>
      </c>
      <c r="B21" t="s">
        <v>199</v>
      </c>
      <c r="C21" s="1" t="str">
        <f t="shared" si="0"/>
        <v>21:0291</v>
      </c>
      <c r="D21" s="1" t="str">
        <f t="shared" si="1"/>
        <v>21:0006</v>
      </c>
      <c r="E21" t="s">
        <v>196</v>
      </c>
      <c r="F21" t="s">
        <v>200</v>
      </c>
      <c r="H21">
        <v>64.584069400000004</v>
      </c>
      <c r="I21">
        <v>-111.4137798</v>
      </c>
      <c r="J21" s="1" t="str">
        <f t="shared" si="2"/>
        <v>Till</v>
      </c>
      <c r="K21" s="1" t="str">
        <f>HYPERLINK("http://geochem.nrcan.gc.ca/cdogs/content/kwd/kwd080042_e.htm", "HMC 0.25-0.5 mm fraction (2nd run)")</f>
        <v>HMC 0.25-0.5 mm fraction (2nd run)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</v>
      </c>
      <c r="T21">
        <v>0</v>
      </c>
      <c r="U21">
        <v>0</v>
      </c>
      <c r="V21">
        <v>1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U21">
        <v>0</v>
      </c>
      <c r="AV21">
        <v>0</v>
      </c>
      <c r="AW21">
        <v>2</v>
      </c>
      <c r="AX21">
        <v>1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H21">
        <v>0</v>
      </c>
      <c r="CI21">
        <v>0</v>
      </c>
      <c r="CJ21">
        <v>0</v>
      </c>
      <c r="CK21">
        <v>0</v>
      </c>
    </row>
    <row r="22" spans="1:89" hidden="1" x14ac:dyDescent="0.25">
      <c r="A22" t="s">
        <v>201</v>
      </c>
      <c r="B22" t="s">
        <v>202</v>
      </c>
      <c r="C22" s="1" t="str">
        <f t="shared" si="0"/>
        <v>21:0291</v>
      </c>
      <c r="D22" s="1" t="str">
        <f t="shared" si="1"/>
        <v>21:0006</v>
      </c>
      <c r="E22" t="s">
        <v>203</v>
      </c>
      <c r="F22" t="s">
        <v>204</v>
      </c>
      <c r="H22">
        <v>64.646803700000007</v>
      </c>
      <c r="I22">
        <v>-111.4357467</v>
      </c>
      <c r="J22" s="1" t="str">
        <f t="shared" si="2"/>
        <v>Till</v>
      </c>
      <c r="K22" s="1" t="str">
        <f>HYPERLINK("http://geochem.nrcan.gc.ca/cdogs/content/kwd/kwd080041_e.htm", "HMC 0.25-0.5 mm, 0.5-1.0 mm fractions (1st run)")</f>
        <v>HMC 0.25-0.5 mm, 0.5-1.0 mm fractions (1st run)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U22">
        <v>0</v>
      </c>
      <c r="AV22">
        <v>0</v>
      </c>
      <c r="AW22">
        <v>2</v>
      </c>
      <c r="AX22">
        <v>0</v>
      </c>
    </row>
    <row r="23" spans="1:89" hidden="1" x14ac:dyDescent="0.25">
      <c r="A23" t="s">
        <v>205</v>
      </c>
      <c r="B23" t="s">
        <v>206</v>
      </c>
      <c r="C23" s="1" t="str">
        <f t="shared" si="0"/>
        <v>21:0291</v>
      </c>
      <c r="D23" s="1" t="str">
        <f t="shared" si="1"/>
        <v>21:0006</v>
      </c>
      <c r="E23" t="s">
        <v>207</v>
      </c>
      <c r="F23" t="s">
        <v>208</v>
      </c>
      <c r="H23">
        <v>64.937174400000004</v>
      </c>
      <c r="I23">
        <v>-110.0405382</v>
      </c>
      <c r="J23" s="1" t="str">
        <f t="shared" si="2"/>
        <v>Till</v>
      </c>
      <c r="K23" s="1" t="str">
        <f>HYPERLINK("http://geochem.nrcan.gc.ca/cdogs/content/kwd/kwd080041_e.htm", "HMC 0.25-0.5 mm, 0.5-1.0 mm fractions (1st run)")</f>
        <v>HMC 0.25-0.5 mm, 0.5-1.0 mm fractions (1st run)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4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U23">
        <v>0</v>
      </c>
      <c r="AV23">
        <v>0</v>
      </c>
      <c r="AW23">
        <v>4</v>
      </c>
      <c r="AX23">
        <v>0</v>
      </c>
    </row>
    <row r="24" spans="1:89" hidden="1" x14ac:dyDescent="0.25">
      <c r="A24" t="s">
        <v>209</v>
      </c>
      <c r="B24" t="s">
        <v>210</v>
      </c>
      <c r="C24" s="1" t="str">
        <f t="shared" si="0"/>
        <v>21:0291</v>
      </c>
      <c r="D24" s="1" t="str">
        <f t="shared" si="1"/>
        <v>21:0006</v>
      </c>
      <c r="E24" t="s">
        <v>207</v>
      </c>
      <c r="F24" t="s">
        <v>211</v>
      </c>
      <c r="H24">
        <v>64.937174400000004</v>
      </c>
      <c r="I24">
        <v>-110.0405382</v>
      </c>
      <c r="J24" s="1" t="str">
        <f t="shared" si="2"/>
        <v>Till</v>
      </c>
      <c r="K24" s="1" t="str">
        <f>HYPERLINK("http://geochem.nrcan.gc.ca/cdogs/content/kwd/kwd080042_e.htm", "HMC 0.25-0.5 mm fraction (2nd run)")</f>
        <v>HMC 0.25-0.5 mm fraction (2nd run)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U24">
        <v>0</v>
      </c>
      <c r="AV24">
        <v>1</v>
      </c>
      <c r="AW24">
        <v>0</v>
      </c>
      <c r="AX24">
        <v>0</v>
      </c>
    </row>
    <row r="25" spans="1:89" hidden="1" x14ac:dyDescent="0.25">
      <c r="A25" t="s">
        <v>212</v>
      </c>
      <c r="B25" t="s">
        <v>213</v>
      </c>
      <c r="C25" s="1" t="str">
        <f t="shared" si="0"/>
        <v>21:0291</v>
      </c>
      <c r="D25" s="1" t="str">
        <f t="shared" si="1"/>
        <v>21:0006</v>
      </c>
      <c r="E25" t="s">
        <v>214</v>
      </c>
      <c r="F25" t="s">
        <v>215</v>
      </c>
      <c r="H25">
        <v>64.958327800000006</v>
      </c>
      <c r="I25">
        <v>-110.1838948</v>
      </c>
      <c r="J25" s="1" t="str">
        <f t="shared" si="2"/>
        <v>Till</v>
      </c>
      <c r="K25" s="1" t="str">
        <f>HYPERLINK("http://geochem.nrcan.gc.ca/cdogs/content/kwd/kwd080041_e.htm", "HMC 0.25-0.5 mm, 0.5-1.0 mm fractions (1st run)")</f>
        <v>HMC 0.25-0.5 mm, 0.5-1.0 mm fractions (1st run)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3</v>
      </c>
      <c r="U25">
        <v>1</v>
      </c>
      <c r="V25">
        <v>2</v>
      </c>
      <c r="W25">
        <v>0</v>
      </c>
      <c r="X25">
        <v>0</v>
      </c>
      <c r="Y25">
        <v>0</v>
      </c>
      <c r="Z25">
        <v>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U25">
        <v>0</v>
      </c>
      <c r="AV25">
        <v>0</v>
      </c>
      <c r="AW25">
        <v>8</v>
      </c>
      <c r="AX25">
        <v>0</v>
      </c>
    </row>
    <row r="26" spans="1:89" hidden="1" x14ac:dyDescent="0.25">
      <c r="A26" t="s">
        <v>216</v>
      </c>
      <c r="B26" t="s">
        <v>217</v>
      </c>
      <c r="C26" s="1" t="str">
        <f t="shared" si="0"/>
        <v>21:0291</v>
      </c>
      <c r="D26" s="1" t="str">
        <f t="shared" si="1"/>
        <v>21:0006</v>
      </c>
      <c r="E26" t="s">
        <v>218</v>
      </c>
      <c r="F26" t="s">
        <v>219</v>
      </c>
      <c r="H26">
        <v>64.974711299999996</v>
      </c>
      <c r="I26">
        <v>-110.3575307</v>
      </c>
      <c r="J26" s="1" t="str">
        <f t="shared" si="2"/>
        <v>Till</v>
      </c>
      <c r="K26" s="1" t="str">
        <f>HYPERLINK("http://geochem.nrcan.gc.ca/cdogs/content/kwd/kwd080041_e.htm", "HMC 0.25-0.5 mm, 0.5-1.0 mm fractions (1st run)")</f>
        <v>HMC 0.25-0.5 mm, 0.5-1.0 mm fractions (1st run)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U26">
        <v>0</v>
      </c>
      <c r="AV26">
        <v>0</v>
      </c>
      <c r="AW26">
        <v>0</v>
      </c>
      <c r="AX26">
        <v>0</v>
      </c>
    </row>
    <row r="27" spans="1:89" hidden="1" x14ac:dyDescent="0.25">
      <c r="A27" t="s">
        <v>220</v>
      </c>
      <c r="B27" t="s">
        <v>221</v>
      </c>
      <c r="C27" s="1" t="str">
        <f t="shared" si="0"/>
        <v>21:0291</v>
      </c>
      <c r="D27" s="1" t="str">
        <f t="shared" si="1"/>
        <v>21:0006</v>
      </c>
      <c r="E27" t="s">
        <v>222</v>
      </c>
      <c r="F27" t="s">
        <v>223</v>
      </c>
      <c r="H27">
        <v>64.998413999999997</v>
      </c>
      <c r="I27">
        <v>-110.5707093</v>
      </c>
      <c r="J27" s="1" t="str">
        <f t="shared" si="2"/>
        <v>Till</v>
      </c>
      <c r="K27" s="1" t="str">
        <f>HYPERLINK("http://geochem.nrcan.gc.ca/cdogs/content/kwd/kwd080041_e.htm", "HMC 0.25-0.5 mm, 0.5-1.0 mm fractions (1st run)")</f>
        <v>HMC 0.25-0.5 mm, 0.5-1.0 mm fractions (1st run)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10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U27">
        <v>0</v>
      </c>
      <c r="AV27">
        <v>0</v>
      </c>
      <c r="AW27">
        <v>11</v>
      </c>
      <c r="AX27">
        <v>0</v>
      </c>
    </row>
    <row r="28" spans="1:89" hidden="1" x14ac:dyDescent="0.25">
      <c r="A28" t="s">
        <v>224</v>
      </c>
      <c r="B28" t="s">
        <v>225</v>
      </c>
      <c r="C28" s="1" t="str">
        <f t="shared" si="0"/>
        <v>21:0291</v>
      </c>
      <c r="D28" s="1" t="str">
        <f t="shared" si="1"/>
        <v>21:0006</v>
      </c>
      <c r="E28" t="s">
        <v>222</v>
      </c>
      <c r="F28" t="s">
        <v>226</v>
      </c>
      <c r="H28">
        <v>64.998413999999997</v>
      </c>
      <c r="I28">
        <v>-110.5707093</v>
      </c>
      <c r="J28" s="1" t="str">
        <f t="shared" si="2"/>
        <v>Till</v>
      </c>
      <c r="K28" s="1" t="str">
        <f>HYPERLINK("http://geochem.nrcan.gc.ca/cdogs/content/kwd/kwd080042_e.htm", "HMC 0.25-0.5 mm fraction (2nd run)")</f>
        <v>HMC 0.25-0.5 mm fraction (2nd run)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U28">
        <v>0</v>
      </c>
      <c r="AV28">
        <v>0</v>
      </c>
      <c r="AW28">
        <v>1</v>
      </c>
      <c r="AX28">
        <v>0</v>
      </c>
    </row>
    <row r="29" spans="1:89" hidden="1" x14ac:dyDescent="0.25">
      <c r="A29" t="s">
        <v>227</v>
      </c>
      <c r="B29" t="s">
        <v>228</v>
      </c>
      <c r="C29" s="1" t="str">
        <f t="shared" si="0"/>
        <v>21:0291</v>
      </c>
      <c r="D29" s="1" t="str">
        <f t="shared" si="1"/>
        <v>21:0006</v>
      </c>
      <c r="E29" t="s">
        <v>229</v>
      </c>
      <c r="F29" t="s">
        <v>230</v>
      </c>
      <c r="H29">
        <v>64.999546100000003</v>
      </c>
      <c r="I29">
        <v>-110.72725250000001</v>
      </c>
      <c r="J29" s="1" t="str">
        <f t="shared" si="2"/>
        <v>Till</v>
      </c>
      <c r="K29" s="1" t="str">
        <f>HYPERLINK("http://geochem.nrcan.gc.ca/cdogs/content/kwd/kwd080041_e.htm", "HMC 0.25-0.5 mm, 0.5-1.0 mm fractions (1st run)")</f>
        <v>HMC 0.25-0.5 mm, 0.5-1.0 mm fractions (1st run)</v>
      </c>
      <c r="L29">
        <v>0</v>
      </c>
      <c r="M29">
        <v>4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</v>
      </c>
      <c r="U29">
        <v>0</v>
      </c>
      <c r="V29">
        <v>0</v>
      </c>
      <c r="W29">
        <v>0</v>
      </c>
      <c r="X29">
        <v>0</v>
      </c>
      <c r="Y29">
        <v>0</v>
      </c>
      <c r="Z29">
        <v>7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U29">
        <v>0</v>
      </c>
      <c r="AV29">
        <v>0</v>
      </c>
      <c r="AW29">
        <v>12</v>
      </c>
      <c r="AX29">
        <v>0</v>
      </c>
    </row>
    <row r="30" spans="1:89" hidden="1" x14ac:dyDescent="0.25">
      <c r="A30" t="s">
        <v>231</v>
      </c>
      <c r="B30" t="s">
        <v>232</v>
      </c>
      <c r="C30" s="1" t="str">
        <f t="shared" si="0"/>
        <v>21:0291</v>
      </c>
      <c r="D30" s="1" t="str">
        <f t="shared" si="1"/>
        <v>21:0006</v>
      </c>
      <c r="E30" t="s">
        <v>229</v>
      </c>
      <c r="F30" t="s">
        <v>233</v>
      </c>
      <c r="H30">
        <v>64.999546100000003</v>
      </c>
      <c r="I30">
        <v>-110.72725250000001</v>
      </c>
      <c r="J30" s="1" t="str">
        <f t="shared" si="2"/>
        <v>Till</v>
      </c>
      <c r="K30" s="1" t="str">
        <f>HYPERLINK("http://geochem.nrcan.gc.ca/cdogs/content/kwd/kwd080042_e.htm", "HMC 0.25-0.5 mm fraction (2nd run)")</f>
        <v>HMC 0.25-0.5 mm fraction (2nd run)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</v>
      </c>
      <c r="T30">
        <v>1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U30">
        <v>0</v>
      </c>
      <c r="AV30">
        <v>0</v>
      </c>
      <c r="AW30">
        <v>2</v>
      </c>
      <c r="AX30">
        <v>1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H30">
        <v>0</v>
      </c>
      <c r="CI30">
        <v>0</v>
      </c>
      <c r="CJ30">
        <v>0</v>
      </c>
      <c r="CK30">
        <v>0</v>
      </c>
    </row>
    <row r="31" spans="1:89" hidden="1" x14ac:dyDescent="0.25">
      <c r="A31" t="s">
        <v>234</v>
      </c>
      <c r="B31" t="s">
        <v>235</v>
      </c>
      <c r="C31" s="1" t="str">
        <f t="shared" si="0"/>
        <v>21:0291</v>
      </c>
      <c r="D31" s="1" t="str">
        <f t="shared" si="1"/>
        <v>21:0006</v>
      </c>
      <c r="E31" t="s">
        <v>236</v>
      </c>
      <c r="F31" t="s">
        <v>237</v>
      </c>
      <c r="H31">
        <v>64.998688400000006</v>
      </c>
      <c r="I31">
        <v>-110.9179771</v>
      </c>
      <c r="J31" s="1" t="str">
        <f t="shared" si="2"/>
        <v>Till</v>
      </c>
      <c r="K31" s="1" t="str">
        <f>HYPERLINK("http://geochem.nrcan.gc.ca/cdogs/content/kwd/kwd080041_e.htm", "HMC 0.25-0.5 mm, 0.5-1.0 mm fractions (1st run)")</f>
        <v>HMC 0.25-0.5 mm, 0.5-1.0 mm fractions (1st run)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2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U31">
        <v>0</v>
      </c>
      <c r="AV31">
        <v>0</v>
      </c>
      <c r="AW31">
        <v>2</v>
      </c>
      <c r="AX31">
        <v>0</v>
      </c>
    </row>
    <row r="32" spans="1:89" hidden="1" x14ac:dyDescent="0.25">
      <c r="A32" t="s">
        <v>238</v>
      </c>
      <c r="B32" t="s">
        <v>239</v>
      </c>
      <c r="C32" s="1" t="str">
        <f t="shared" si="0"/>
        <v>21:0291</v>
      </c>
      <c r="D32" s="1" t="str">
        <f t="shared" si="1"/>
        <v>21:0006</v>
      </c>
      <c r="E32" t="s">
        <v>236</v>
      </c>
      <c r="F32" t="s">
        <v>240</v>
      </c>
      <c r="H32">
        <v>64.998688400000006</v>
      </c>
      <c r="I32">
        <v>-110.9179771</v>
      </c>
      <c r="J32" s="1" t="str">
        <f t="shared" si="2"/>
        <v>Till</v>
      </c>
      <c r="K32" s="1" t="str">
        <f>HYPERLINK("http://geochem.nrcan.gc.ca/cdogs/content/kwd/kwd080042_e.htm", "HMC 0.25-0.5 mm fraction (2nd run)")</f>
        <v>HMC 0.25-0.5 mm fraction (2nd run)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U32">
        <v>0</v>
      </c>
      <c r="AV32">
        <v>0</v>
      </c>
      <c r="AW32">
        <v>1</v>
      </c>
      <c r="AX32">
        <v>0</v>
      </c>
    </row>
    <row r="33" spans="1:128" hidden="1" x14ac:dyDescent="0.25">
      <c r="A33" t="s">
        <v>241</v>
      </c>
      <c r="B33" t="s">
        <v>242</v>
      </c>
      <c r="C33" s="1" t="str">
        <f t="shared" si="0"/>
        <v>21:0291</v>
      </c>
      <c r="D33" s="1" t="str">
        <f t="shared" si="1"/>
        <v>21:0006</v>
      </c>
      <c r="E33" t="s">
        <v>243</v>
      </c>
      <c r="F33" t="s">
        <v>244</v>
      </c>
      <c r="H33">
        <v>64.718974900000006</v>
      </c>
      <c r="I33">
        <v>-111.5429266</v>
      </c>
      <c r="J33" s="1" t="str">
        <f t="shared" si="2"/>
        <v>Till</v>
      </c>
      <c r="K33" s="1" t="str">
        <f>HYPERLINK("http://geochem.nrcan.gc.ca/cdogs/content/kwd/kwd080041_e.htm", "HMC 0.25-0.5 mm, 0.5-1.0 mm fractions (1st run)")</f>
        <v>HMC 0.25-0.5 mm, 0.5-1.0 mm fractions (1st run)</v>
      </c>
      <c r="L33">
        <v>28</v>
      </c>
      <c r="M33">
        <v>12</v>
      </c>
      <c r="N33">
        <v>0</v>
      </c>
      <c r="O33">
        <v>0</v>
      </c>
      <c r="P33">
        <v>0</v>
      </c>
      <c r="Q33">
        <v>0</v>
      </c>
      <c r="R33">
        <v>5</v>
      </c>
      <c r="S33">
        <v>5</v>
      </c>
      <c r="T33">
        <v>11</v>
      </c>
      <c r="U33">
        <v>0</v>
      </c>
      <c r="V33">
        <v>3</v>
      </c>
      <c r="W33">
        <v>0</v>
      </c>
      <c r="X33">
        <v>1</v>
      </c>
      <c r="Y33">
        <v>0</v>
      </c>
      <c r="Z33">
        <v>3</v>
      </c>
      <c r="AA33">
        <v>4</v>
      </c>
      <c r="AB33">
        <v>1</v>
      </c>
      <c r="AC33">
        <v>0</v>
      </c>
      <c r="AD33">
        <v>1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U33">
        <v>0</v>
      </c>
      <c r="AV33">
        <v>0</v>
      </c>
      <c r="AW33">
        <v>74</v>
      </c>
      <c r="AX33">
        <v>43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1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H33">
        <v>0</v>
      </c>
      <c r="CI33">
        <v>0</v>
      </c>
      <c r="CJ33">
        <v>1</v>
      </c>
      <c r="CK33">
        <v>0</v>
      </c>
    </row>
    <row r="34" spans="1:128" hidden="1" x14ac:dyDescent="0.25">
      <c r="A34" t="s">
        <v>245</v>
      </c>
      <c r="B34" t="s">
        <v>246</v>
      </c>
      <c r="C34" s="1" t="str">
        <f t="shared" si="0"/>
        <v>21:0291</v>
      </c>
      <c r="D34" s="1" t="str">
        <f t="shared" si="1"/>
        <v>21:0006</v>
      </c>
      <c r="E34" t="s">
        <v>243</v>
      </c>
      <c r="F34" t="s">
        <v>247</v>
      </c>
      <c r="H34">
        <v>64.718974900000006</v>
      </c>
      <c r="I34">
        <v>-111.5429266</v>
      </c>
      <c r="J34" s="1" t="str">
        <f t="shared" si="2"/>
        <v>Till</v>
      </c>
      <c r="K34" s="1" t="str">
        <f>HYPERLINK("http://geochem.nrcan.gc.ca/cdogs/content/kwd/kwd080042_e.htm", "HMC 0.25-0.5 mm fraction (2nd run)")</f>
        <v>HMC 0.25-0.5 mm fraction (2nd run)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U34">
        <v>0</v>
      </c>
      <c r="AV34">
        <v>0</v>
      </c>
      <c r="AW34">
        <v>2</v>
      </c>
      <c r="AX34">
        <v>0</v>
      </c>
    </row>
    <row r="35" spans="1:128" hidden="1" x14ac:dyDescent="0.25">
      <c r="A35" t="s">
        <v>248</v>
      </c>
      <c r="B35" t="s">
        <v>249</v>
      </c>
      <c r="C35" s="1" t="str">
        <f t="shared" si="0"/>
        <v>21:0291</v>
      </c>
      <c r="D35" s="1" t="str">
        <f t="shared" si="1"/>
        <v>21:0006</v>
      </c>
      <c r="E35" t="s">
        <v>250</v>
      </c>
      <c r="F35" t="s">
        <v>251</v>
      </c>
      <c r="H35">
        <v>64.797654100000003</v>
      </c>
      <c r="I35">
        <v>-111.55046249999999</v>
      </c>
      <c r="J35" s="1" t="str">
        <f t="shared" si="2"/>
        <v>Till</v>
      </c>
      <c r="K35" s="1" t="str">
        <f t="shared" ref="K35:K44" si="3">HYPERLINK("http://geochem.nrcan.gc.ca/cdogs/content/kwd/kwd080041_e.htm", "HMC 0.25-0.5 mm, 0.5-1.0 mm fractions (1st run)")</f>
        <v>HMC 0.25-0.5 mm, 0.5-1.0 mm fractions (1st run)</v>
      </c>
      <c r="L35">
        <v>15</v>
      </c>
      <c r="M35">
        <v>9</v>
      </c>
      <c r="N35">
        <v>0</v>
      </c>
      <c r="O35">
        <v>0</v>
      </c>
      <c r="P35">
        <v>0</v>
      </c>
      <c r="Q35">
        <v>1</v>
      </c>
      <c r="R35">
        <v>3</v>
      </c>
      <c r="S35">
        <v>0</v>
      </c>
      <c r="T35">
        <v>1</v>
      </c>
      <c r="U35">
        <v>1</v>
      </c>
      <c r="V35">
        <v>0</v>
      </c>
      <c r="W35">
        <v>0</v>
      </c>
      <c r="X35">
        <v>0</v>
      </c>
      <c r="Y35">
        <v>0</v>
      </c>
      <c r="Z35">
        <v>2</v>
      </c>
      <c r="AA35">
        <v>0</v>
      </c>
      <c r="AB35">
        <v>0</v>
      </c>
      <c r="AC35">
        <v>0</v>
      </c>
      <c r="AD35">
        <v>1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U35">
        <v>0</v>
      </c>
      <c r="AV35">
        <v>0</v>
      </c>
      <c r="AW35">
        <v>33</v>
      </c>
      <c r="AX35">
        <v>18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1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H35">
        <v>0</v>
      </c>
      <c r="CI35">
        <v>0</v>
      </c>
      <c r="CJ35">
        <v>1</v>
      </c>
      <c r="CK35">
        <v>1</v>
      </c>
    </row>
    <row r="36" spans="1:128" hidden="1" x14ac:dyDescent="0.25">
      <c r="A36" t="s">
        <v>252</v>
      </c>
      <c r="B36" t="s">
        <v>253</v>
      </c>
      <c r="C36" s="1" t="str">
        <f t="shared" si="0"/>
        <v>21:0291</v>
      </c>
      <c r="D36" s="1" t="str">
        <f t="shared" si="1"/>
        <v>21:0006</v>
      </c>
      <c r="E36" t="s">
        <v>254</v>
      </c>
      <c r="F36" t="s">
        <v>255</v>
      </c>
      <c r="H36">
        <v>64.844562800000006</v>
      </c>
      <c r="I36">
        <v>-111.5418263</v>
      </c>
      <c r="J36" s="1" t="str">
        <f t="shared" si="2"/>
        <v>Till</v>
      </c>
      <c r="K36" s="1" t="str">
        <f t="shared" si="3"/>
        <v>HMC 0.25-0.5 mm, 0.5-1.0 mm fractions (1st run)</v>
      </c>
      <c r="L36">
        <v>17</v>
      </c>
      <c r="M36">
        <v>0</v>
      </c>
      <c r="N36">
        <v>0</v>
      </c>
      <c r="O36">
        <v>0</v>
      </c>
      <c r="P36">
        <v>0</v>
      </c>
      <c r="Q36">
        <v>0</v>
      </c>
      <c r="R36">
        <v>1</v>
      </c>
      <c r="S36">
        <v>0</v>
      </c>
      <c r="T36">
        <v>3</v>
      </c>
      <c r="U36">
        <v>1</v>
      </c>
      <c r="V36">
        <v>0</v>
      </c>
      <c r="W36">
        <v>0</v>
      </c>
      <c r="X36">
        <v>0</v>
      </c>
      <c r="Y36">
        <v>0</v>
      </c>
      <c r="Z36">
        <v>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U36">
        <v>0</v>
      </c>
      <c r="AV36">
        <v>0</v>
      </c>
      <c r="AW36">
        <v>23</v>
      </c>
      <c r="AX36">
        <v>18</v>
      </c>
      <c r="AY36">
        <v>1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1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H36">
        <v>0</v>
      </c>
      <c r="CI36">
        <v>0</v>
      </c>
      <c r="CJ36">
        <v>2</v>
      </c>
      <c r="CK36">
        <v>1</v>
      </c>
    </row>
    <row r="37" spans="1:128" hidden="1" x14ac:dyDescent="0.25">
      <c r="A37" t="s">
        <v>256</v>
      </c>
      <c r="B37" t="s">
        <v>257</v>
      </c>
      <c r="C37" s="1" t="str">
        <f t="shared" si="0"/>
        <v>21:0291</v>
      </c>
      <c r="D37" s="1" t="str">
        <f t="shared" si="1"/>
        <v>21:0006</v>
      </c>
      <c r="E37" t="s">
        <v>258</v>
      </c>
      <c r="F37" t="s">
        <v>259</v>
      </c>
      <c r="H37">
        <v>64.778793800000003</v>
      </c>
      <c r="I37">
        <v>-110.9195505</v>
      </c>
      <c r="J37" s="1" t="str">
        <f t="shared" si="2"/>
        <v>Till</v>
      </c>
      <c r="K37" s="1" t="str">
        <f t="shared" si="3"/>
        <v>HMC 0.25-0.5 mm, 0.5-1.0 mm fractions (1st run)</v>
      </c>
      <c r="L37">
        <v>66</v>
      </c>
      <c r="M37">
        <v>2</v>
      </c>
      <c r="N37">
        <v>0</v>
      </c>
      <c r="O37">
        <v>0</v>
      </c>
      <c r="P37">
        <v>0</v>
      </c>
      <c r="Q37">
        <v>1</v>
      </c>
      <c r="R37">
        <v>2</v>
      </c>
      <c r="S37">
        <v>3</v>
      </c>
      <c r="T37">
        <v>7</v>
      </c>
      <c r="U37">
        <v>1</v>
      </c>
      <c r="V37">
        <v>0</v>
      </c>
      <c r="W37">
        <v>0</v>
      </c>
      <c r="X37">
        <v>0</v>
      </c>
      <c r="Y37">
        <v>1</v>
      </c>
      <c r="Z37">
        <v>12</v>
      </c>
      <c r="AA37">
        <v>0</v>
      </c>
      <c r="AB37">
        <v>1</v>
      </c>
      <c r="AC37">
        <v>0</v>
      </c>
      <c r="AD37">
        <v>1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U37">
        <v>0</v>
      </c>
      <c r="AV37">
        <v>0</v>
      </c>
      <c r="AW37">
        <v>97</v>
      </c>
      <c r="AX37">
        <v>72</v>
      </c>
      <c r="AY37">
        <v>6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1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H37">
        <v>0</v>
      </c>
      <c r="CI37">
        <v>0</v>
      </c>
      <c r="CJ37">
        <v>7</v>
      </c>
      <c r="CK37">
        <v>7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U37">
        <v>0</v>
      </c>
      <c r="DV37">
        <v>0</v>
      </c>
      <c r="DW37">
        <v>0</v>
      </c>
      <c r="DX37">
        <v>0</v>
      </c>
    </row>
    <row r="38" spans="1:128" hidden="1" x14ac:dyDescent="0.25">
      <c r="A38" t="s">
        <v>260</v>
      </c>
      <c r="B38" t="s">
        <v>261</v>
      </c>
      <c r="C38" s="1" t="str">
        <f t="shared" si="0"/>
        <v>21:0291</v>
      </c>
      <c r="D38" s="1" t="str">
        <f t="shared" si="1"/>
        <v>21:0006</v>
      </c>
      <c r="E38" t="s">
        <v>262</v>
      </c>
      <c r="F38" t="s">
        <v>263</v>
      </c>
      <c r="H38">
        <v>64.823788500000006</v>
      </c>
      <c r="I38">
        <v>-111.7574216</v>
      </c>
      <c r="J38" s="1" t="str">
        <f t="shared" si="2"/>
        <v>Till</v>
      </c>
      <c r="K38" s="1" t="str">
        <f t="shared" si="3"/>
        <v>HMC 0.25-0.5 mm, 0.5-1.0 mm fractions (1st run)</v>
      </c>
      <c r="L38">
        <v>5</v>
      </c>
      <c r="M38">
        <v>0</v>
      </c>
      <c r="N38">
        <v>0</v>
      </c>
      <c r="O38">
        <v>0</v>
      </c>
      <c r="P38">
        <v>0</v>
      </c>
      <c r="Q38">
        <v>1</v>
      </c>
      <c r="R38">
        <v>0</v>
      </c>
      <c r="S38">
        <v>1</v>
      </c>
      <c r="T38">
        <v>2</v>
      </c>
      <c r="U38">
        <v>0</v>
      </c>
      <c r="V38">
        <v>3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U38">
        <v>0</v>
      </c>
      <c r="AV38">
        <v>0</v>
      </c>
      <c r="AW38">
        <v>12</v>
      </c>
      <c r="AX38">
        <v>6</v>
      </c>
      <c r="AY38">
        <v>1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H38">
        <v>0</v>
      </c>
      <c r="CI38">
        <v>0</v>
      </c>
      <c r="CJ38">
        <v>1</v>
      </c>
      <c r="CK38">
        <v>1</v>
      </c>
    </row>
    <row r="39" spans="1:128" hidden="1" x14ac:dyDescent="0.25">
      <c r="A39" t="s">
        <v>264</v>
      </c>
      <c r="B39" t="s">
        <v>265</v>
      </c>
      <c r="C39" s="1" t="str">
        <f t="shared" si="0"/>
        <v>21:0291</v>
      </c>
      <c r="D39" s="1" t="str">
        <f t="shared" si="1"/>
        <v>21:0006</v>
      </c>
      <c r="E39" t="s">
        <v>266</v>
      </c>
      <c r="F39" t="s">
        <v>267</v>
      </c>
      <c r="H39">
        <v>64.638571999999996</v>
      </c>
      <c r="I39">
        <v>-110.2899867</v>
      </c>
      <c r="J39" s="1" t="str">
        <f t="shared" si="2"/>
        <v>Till</v>
      </c>
      <c r="K39" s="1" t="str">
        <f t="shared" si="3"/>
        <v>HMC 0.25-0.5 mm, 0.5-1.0 mm fractions (1st run)</v>
      </c>
      <c r="L39">
        <v>2</v>
      </c>
      <c r="M39">
        <v>4</v>
      </c>
      <c r="N39">
        <v>0</v>
      </c>
      <c r="O39">
        <v>0</v>
      </c>
      <c r="P39">
        <v>0</v>
      </c>
      <c r="Q39">
        <v>3</v>
      </c>
      <c r="R39">
        <v>0</v>
      </c>
      <c r="S39">
        <v>0</v>
      </c>
      <c r="T39">
        <v>1</v>
      </c>
      <c r="U39">
        <v>0</v>
      </c>
      <c r="V39">
        <v>0</v>
      </c>
      <c r="W39">
        <v>0</v>
      </c>
      <c r="X39">
        <v>0</v>
      </c>
      <c r="Y39">
        <v>0</v>
      </c>
      <c r="Z39">
        <v>1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U39">
        <v>0</v>
      </c>
      <c r="AV39">
        <v>0</v>
      </c>
      <c r="AW39">
        <v>11</v>
      </c>
      <c r="AX39">
        <v>2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H39">
        <v>0</v>
      </c>
      <c r="CI39">
        <v>0</v>
      </c>
      <c r="CJ39">
        <v>0</v>
      </c>
      <c r="CK39">
        <v>0</v>
      </c>
    </row>
    <row r="40" spans="1:128" x14ac:dyDescent="0.25">
      <c r="A40" t="s">
        <v>268</v>
      </c>
      <c r="B40" t="s">
        <v>269</v>
      </c>
      <c r="C40" s="1" t="str">
        <f>HYPERLINK("http://geochem.nrcan.gc.ca/cdogs/content/bdl/bdl210296_e.htm", "21:0296")</f>
        <v>21:0296</v>
      </c>
      <c r="D40" s="1" t="str">
        <f>HYPERLINK("http://geochem.nrcan.gc.ca/cdogs/content/svy/svy210001_e.htm", "21:0001")</f>
        <v>21:0001</v>
      </c>
      <c r="E40" t="s">
        <v>270</v>
      </c>
      <c r="F40" t="s">
        <v>271</v>
      </c>
      <c r="H40">
        <v>64.502108500000006</v>
      </c>
      <c r="I40">
        <v>-109.88181760000001</v>
      </c>
      <c r="J40" s="1" t="str">
        <f t="shared" si="2"/>
        <v>Till</v>
      </c>
      <c r="K40" s="1" t="str">
        <f t="shared" si="3"/>
        <v>HMC 0.25-0.5 mm, 0.5-1.0 mm fractions (1st run)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H40">
        <v>0</v>
      </c>
      <c r="CI40">
        <v>0</v>
      </c>
      <c r="CJ40">
        <v>0</v>
      </c>
      <c r="CK40">
        <v>0</v>
      </c>
    </row>
    <row r="41" spans="1:128" x14ac:dyDescent="0.25">
      <c r="A41" t="s">
        <v>272</v>
      </c>
      <c r="B41" t="s">
        <v>273</v>
      </c>
      <c r="C41" s="1" t="str">
        <f>HYPERLINK("http://geochem.nrcan.gc.ca/cdogs/content/bdl/bdl210296_e.htm", "21:0296")</f>
        <v>21:0296</v>
      </c>
      <c r="D41" s="1" t="str">
        <f>HYPERLINK("http://geochem.nrcan.gc.ca/cdogs/content/svy/svy210001_e.htm", "21:0001")</f>
        <v>21:0001</v>
      </c>
      <c r="E41" t="s">
        <v>274</v>
      </c>
      <c r="F41" t="s">
        <v>275</v>
      </c>
      <c r="H41">
        <v>64.533462099999994</v>
      </c>
      <c r="I41">
        <v>-109.7434095</v>
      </c>
      <c r="J41" s="1" t="str">
        <f t="shared" si="2"/>
        <v>Till</v>
      </c>
      <c r="K41" s="1" t="str">
        <f t="shared" si="3"/>
        <v>HMC 0.25-0.5 mm, 0.5-1.0 mm fractions (1st run)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H41">
        <v>0</v>
      </c>
      <c r="CI41">
        <v>0</v>
      </c>
      <c r="CJ41">
        <v>0</v>
      </c>
      <c r="CK41">
        <v>0</v>
      </c>
    </row>
    <row r="42" spans="1:128" x14ac:dyDescent="0.25">
      <c r="A42" t="s">
        <v>276</v>
      </c>
      <c r="B42" t="s">
        <v>277</v>
      </c>
      <c r="C42" s="1" t="str">
        <f>HYPERLINK("http://geochem.nrcan.gc.ca/cdogs/content/bdl/bdl210296_e.htm", "21:0296")</f>
        <v>21:0296</v>
      </c>
      <c r="D42" s="1" t="str">
        <f>HYPERLINK("http://geochem.nrcan.gc.ca/cdogs/content/svy/svy210001_e.htm", "21:0001")</f>
        <v>21:0001</v>
      </c>
      <c r="E42" t="s">
        <v>278</v>
      </c>
      <c r="F42" t="s">
        <v>279</v>
      </c>
      <c r="H42">
        <v>64.597418200000007</v>
      </c>
      <c r="I42">
        <v>-109.7268146</v>
      </c>
      <c r="J42" s="1" t="str">
        <f t="shared" si="2"/>
        <v>Till</v>
      </c>
      <c r="K42" s="1" t="str">
        <f t="shared" si="3"/>
        <v>HMC 0.25-0.5 mm, 0.5-1.0 mm fractions (1st run)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U42">
        <v>0</v>
      </c>
      <c r="AV42">
        <v>0</v>
      </c>
      <c r="AW42">
        <v>1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H42">
        <v>0</v>
      </c>
      <c r="CI42">
        <v>0</v>
      </c>
      <c r="CJ42">
        <v>0</v>
      </c>
      <c r="CK42">
        <v>0</v>
      </c>
    </row>
    <row r="43" spans="1:128" x14ac:dyDescent="0.25">
      <c r="A43" t="s">
        <v>280</v>
      </c>
      <c r="B43" t="s">
        <v>281</v>
      </c>
      <c r="C43" s="1" t="str">
        <f>HYPERLINK("http://geochem.nrcan.gc.ca/cdogs/content/bdl/bdl210296_e.htm", "21:0296")</f>
        <v>21:0296</v>
      </c>
      <c r="D43" s="1" t="str">
        <f>HYPERLINK("http://geochem.nrcan.gc.ca/cdogs/content/svy/svy210001_e.htm", "21:0001")</f>
        <v>21:0001</v>
      </c>
      <c r="E43" t="s">
        <v>282</v>
      </c>
      <c r="F43" t="s">
        <v>283</v>
      </c>
      <c r="H43">
        <v>64.642680299999995</v>
      </c>
      <c r="I43">
        <v>-109.87758580000001</v>
      </c>
      <c r="J43" s="1" t="str">
        <f t="shared" si="2"/>
        <v>Till</v>
      </c>
      <c r="K43" s="1" t="str">
        <f t="shared" si="3"/>
        <v>HMC 0.25-0.5 mm, 0.5-1.0 mm fractions (1st run)</v>
      </c>
      <c r="L43">
        <v>1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3</v>
      </c>
      <c r="U43">
        <v>0</v>
      </c>
      <c r="V43">
        <v>1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U43">
        <v>0</v>
      </c>
      <c r="AV43">
        <v>0</v>
      </c>
      <c r="AW43">
        <v>6</v>
      </c>
      <c r="AX43">
        <v>1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H43">
        <v>0</v>
      </c>
      <c r="CI43">
        <v>0</v>
      </c>
      <c r="CJ43">
        <v>0</v>
      </c>
      <c r="CK43">
        <v>0</v>
      </c>
    </row>
    <row r="44" spans="1:128" x14ac:dyDescent="0.25">
      <c r="A44" t="s">
        <v>284</v>
      </c>
      <c r="B44" t="s">
        <v>285</v>
      </c>
      <c r="C44" s="1" t="str">
        <f>HYPERLINK("http://geochem.nrcan.gc.ca/cdogs/content/bdl/bdl210296_e.htm", "21:0296")</f>
        <v>21:0296</v>
      </c>
      <c r="D44" s="1" t="str">
        <f>HYPERLINK("http://geochem.nrcan.gc.ca/cdogs/content/svy/svy210001_e.htm", "21:0001")</f>
        <v>21:0001</v>
      </c>
      <c r="E44" t="s">
        <v>286</v>
      </c>
      <c r="F44" t="s">
        <v>287</v>
      </c>
      <c r="H44">
        <v>64.687424500000006</v>
      </c>
      <c r="I44">
        <v>-109.9607843</v>
      </c>
      <c r="J44" s="1" t="str">
        <f t="shared" si="2"/>
        <v>Till</v>
      </c>
      <c r="K44" s="1" t="str">
        <f t="shared" si="3"/>
        <v>HMC 0.25-0.5 mm, 0.5-1.0 mm fractions (1st run)</v>
      </c>
      <c r="L44">
        <v>0</v>
      </c>
      <c r="M44">
        <v>3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U44">
        <v>0</v>
      </c>
      <c r="AV44">
        <v>0</v>
      </c>
      <c r="AW44">
        <v>3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H44">
        <v>0</v>
      </c>
      <c r="CI44">
        <v>0</v>
      </c>
      <c r="CJ44">
        <v>0</v>
      </c>
      <c r="CK44">
        <v>0</v>
      </c>
    </row>
  </sheetData>
  <autoFilter ref="A1:K44">
    <filterColumn colId="0" hiddenButton="1"/>
    <filterColumn colId="1" hiddenButton="1"/>
    <filterColumn colId="2">
      <filters>
        <filter val="21:029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bdl210296_pkg_0166a.xlsx</vt:lpstr>
      <vt:lpstr>pkg_0166a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2023-02-18T07:04:23Z</dcterms:created>
  <dcterms:modified xsi:type="dcterms:W3CDTF">2023-02-18T20:51:09Z</dcterms:modified>
</cp:coreProperties>
</file>