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dogs_v4\db_export\xls\bdl\"/>
    </mc:Choice>
  </mc:AlternateContent>
  <bookViews>
    <workbookView xWindow="120" yWindow="96" windowWidth="23892" windowHeight="14532"/>
  </bookViews>
  <sheets>
    <sheet name="bdl210056_pkg_0028c.xlsx" sheetId="1" r:id="rId1"/>
  </sheets>
  <definedNames>
    <definedName name="_xlnm._FilterDatabase" localSheetId="0" hidden="1">bdl210056_pkg_0028c.xlsx!$A$1:$K$56</definedName>
    <definedName name="pkg_0028c">bdl210056_pkg_0028c.xlsx!$A$1:$T$56</definedName>
  </definedNames>
  <calcPr calcId="152511"/>
</workbook>
</file>

<file path=xl/calcChain.xml><?xml version="1.0" encoding="utf-8"?>
<calcChain xmlns="http://schemas.openxmlformats.org/spreadsheetml/2006/main">
  <c r="K2" i="1" l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J2" i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C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D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</calcChain>
</file>

<file path=xl/sharedStrings.xml><?xml version="1.0" encoding="utf-8"?>
<sst xmlns="http://schemas.openxmlformats.org/spreadsheetml/2006/main" count="735" uniqueCount="362">
  <si>
    <t>Lab_Sample_Identifier</t>
  </si>
  <si>
    <t>Lab_Key</t>
  </si>
  <si>
    <t>Bundle_Key</t>
  </si>
  <si>
    <t>Survey_Key</t>
  </si>
  <si>
    <t>Site_Key</t>
  </si>
  <si>
    <t>Field_Key</t>
  </si>
  <si>
    <t>Control_Reference_ID</t>
  </si>
  <si>
    <t>Latitude_NAD83</t>
  </si>
  <si>
    <t>Longitude_NAD83</t>
  </si>
  <si>
    <t>Sample_Type_Name_en</t>
  </si>
  <si>
    <t>Preparation_Method_Name_en</t>
  </si>
  <si>
    <t>Co</t>
  </si>
  <si>
    <t>Cr</t>
  </si>
  <si>
    <t>Cu</t>
  </si>
  <si>
    <t>Fe</t>
  </si>
  <si>
    <t>Mn</t>
  </si>
  <si>
    <t>Mo</t>
  </si>
  <si>
    <t>Ni</t>
  </si>
  <si>
    <t>Pb</t>
  </si>
  <si>
    <t>Zn</t>
  </si>
  <si>
    <t>86LFA300101:0</t>
  </si>
  <si>
    <t>21:0056:000001</t>
  </si>
  <si>
    <t>21:0035:000001</t>
  </si>
  <si>
    <t>21:0035:000001:0001:0001:00</t>
  </si>
  <si>
    <t>25</t>
  </si>
  <si>
    <t>82</t>
  </si>
  <si>
    <t>35</t>
  </si>
  <si>
    <t>5.3</t>
  </si>
  <si>
    <t>740</t>
  </si>
  <si>
    <t>&lt;2</t>
  </si>
  <si>
    <t>72</t>
  </si>
  <si>
    <t>18</t>
  </si>
  <si>
    <t>117</t>
  </si>
  <si>
    <t>86LFA300102:0</t>
  </si>
  <si>
    <t>21:0056:000002</t>
  </si>
  <si>
    <t>21:0035:000001:0002:0001:00</t>
  </si>
  <si>
    <t>90</t>
  </si>
  <si>
    <t>5.5</t>
  </si>
  <si>
    <t>840</t>
  </si>
  <si>
    <t>76</t>
  </si>
  <si>
    <t>19</t>
  </si>
  <si>
    <t>121</t>
  </si>
  <si>
    <t>86LFA300104:0</t>
  </si>
  <si>
    <t>21:0056:000003</t>
  </si>
  <si>
    <t>21:0035:000001:0004:0001:00</t>
  </si>
  <si>
    <t>20</t>
  </si>
  <si>
    <t>64</t>
  </si>
  <si>
    <t>3.7</t>
  </si>
  <si>
    <t>880</t>
  </si>
  <si>
    <t>51</t>
  </si>
  <si>
    <t>14</t>
  </si>
  <si>
    <t>70</t>
  </si>
  <si>
    <t>86LFA300202:0</t>
  </si>
  <si>
    <t>21:0056:000004</t>
  </si>
  <si>
    <t>21:0035:000002</t>
  </si>
  <si>
    <t>21:0035:000002:0002:0001:00</t>
  </si>
  <si>
    <t>27</t>
  </si>
  <si>
    <t>86</t>
  </si>
  <si>
    <t>34</t>
  </si>
  <si>
    <t>5.8</t>
  </si>
  <si>
    <t>700</t>
  </si>
  <si>
    <t>78</t>
  </si>
  <si>
    <t>128</t>
  </si>
  <si>
    <t>86LFA300203:0</t>
  </si>
  <si>
    <t>21:0056:000005</t>
  </si>
  <si>
    <t>21:0035:000002:0003:0001:00</t>
  </si>
  <si>
    <t>26</t>
  </si>
  <si>
    <t>106</t>
  </si>
  <si>
    <t>45</t>
  </si>
  <si>
    <t>6.2</t>
  </si>
  <si>
    <t>1320</t>
  </si>
  <si>
    <t>147</t>
  </si>
  <si>
    <t>86LFA300205:0</t>
  </si>
  <si>
    <t>21:0056:000006</t>
  </si>
  <si>
    <t>21:0035:000002:0005:0001:00</t>
  </si>
  <si>
    <t>104</t>
  </si>
  <si>
    <t>40</t>
  </si>
  <si>
    <t>5.6</t>
  </si>
  <si>
    <t>820</t>
  </si>
  <si>
    <t>2</t>
  </si>
  <si>
    <t>17</t>
  </si>
  <si>
    <t>125</t>
  </si>
  <si>
    <t>86LFA300209:0</t>
  </si>
  <si>
    <t>21:0056:000007</t>
  </si>
  <si>
    <t>21:0035:000002:0009:0001:00</t>
  </si>
  <si>
    <t>98</t>
  </si>
  <si>
    <t>900</t>
  </si>
  <si>
    <t>86LFA300210:0</t>
  </si>
  <si>
    <t>21:0056:000008</t>
  </si>
  <si>
    <t>21:0035:000002:0010:0001:00</t>
  </si>
  <si>
    <t>92</t>
  </si>
  <si>
    <t>5.2</t>
  </si>
  <si>
    <t>79</t>
  </si>
  <si>
    <t>16</t>
  </si>
  <si>
    <t>110</t>
  </si>
  <si>
    <t>86LFA300212:0</t>
  </si>
  <si>
    <t>21:0056:000009</t>
  </si>
  <si>
    <t>21:0035:000002:0012:0001:00</t>
  </si>
  <si>
    <t>4.8</t>
  </si>
  <si>
    <t>660</t>
  </si>
  <si>
    <t>66</t>
  </si>
  <si>
    <t>108</t>
  </si>
  <si>
    <t>86LFA300301:0</t>
  </si>
  <si>
    <t>21:0056:000010</t>
  </si>
  <si>
    <t>21:0035:000003</t>
  </si>
  <si>
    <t>21:0035:000003:0001:0001:00</t>
  </si>
  <si>
    <t>21</t>
  </si>
  <si>
    <t>86LFA300302:0</t>
  </si>
  <si>
    <t>21:0056:000011</t>
  </si>
  <si>
    <t>21:0035:000003:0002:0001:00</t>
  </si>
  <si>
    <t>5.4</t>
  </si>
  <si>
    <t>1000</t>
  </si>
  <si>
    <t>77</t>
  </si>
  <si>
    <t>122</t>
  </si>
  <si>
    <t>86LFA300303:0</t>
  </si>
  <si>
    <t>21:0056:000012</t>
  </si>
  <si>
    <t>21:0035:000003:0003:0001:00</t>
  </si>
  <si>
    <t>38</t>
  </si>
  <si>
    <t>131</t>
  </si>
  <si>
    <t>86LFA300304:0</t>
  </si>
  <si>
    <t>21:0056:000013</t>
  </si>
  <si>
    <t>21:0035:000003:0004:0001:00</t>
  </si>
  <si>
    <t>41</t>
  </si>
  <si>
    <t>83</t>
  </si>
  <si>
    <t>132</t>
  </si>
  <si>
    <t>86LFA300308:0</t>
  </si>
  <si>
    <t>21:0056:000014</t>
  </si>
  <si>
    <t>21:0035:000003:0008:0001:00</t>
  </si>
  <si>
    <t>680</t>
  </si>
  <si>
    <t>80</t>
  </si>
  <si>
    <t>86LFA300311:0</t>
  </si>
  <si>
    <t>21:0056:000015</t>
  </si>
  <si>
    <t>21:0035:000003:0011:0001:00</t>
  </si>
  <si>
    <t>37</t>
  </si>
  <si>
    <t>133</t>
  </si>
  <si>
    <t>86LFA300401:0</t>
  </si>
  <si>
    <t>21:0056:000016</t>
  </si>
  <si>
    <t>21:0035:000004</t>
  </si>
  <si>
    <t>21:0035:000004:0001:0001:00</t>
  </si>
  <si>
    <t>124</t>
  </si>
  <si>
    <t>22</t>
  </si>
  <si>
    <t>800</t>
  </si>
  <si>
    <t>48</t>
  </si>
  <si>
    <t>8</t>
  </si>
  <si>
    <t>86LFA300402:0</t>
  </si>
  <si>
    <t>21:0056:000017</t>
  </si>
  <si>
    <t>21:0035:000004:0002:0001:00</t>
  </si>
  <si>
    <t>33</t>
  </si>
  <si>
    <t>4.7</t>
  </si>
  <si>
    <t>73</t>
  </si>
  <si>
    <t>13</t>
  </si>
  <si>
    <t>103</t>
  </si>
  <si>
    <t>86LFA300404:0</t>
  </si>
  <si>
    <t>21:0056:000018</t>
  </si>
  <si>
    <t>21:0035:000004:0004:0001:00</t>
  </si>
  <si>
    <t>43</t>
  </si>
  <si>
    <t>5.7</t>
  </si>
  <si>
    <t>720</t>
  </si>
  <si>
    <t>85</t>
  </si>
  <si>
    <t>138</t>
  </si>
  <si>
    <t>86LFA300409:0</t>
  </si>
  <si>
    <t>21:0056:000019</t>
  </si>
  <si>
    <t>21:0035:000004:0009:0001:00</t>
  </si>
  <si>
    <t>28</t>
  </si>
  <si>
    <t>112</t>
  </si>
  <si>
    <t>177</t>
  </si>
  <si>
    <t>86LFA300501:0</t>
  </si>
  <si>
    <t>21:0056:000020</t>
  </si>
  <si>
    <t>21:0035:000005</t>
  </si>
  <si>
    <t>21:0035:000005:0001:0001:00</t>
  </si>
  <si>
    <t>53</t>
  </si>
  <si>
    <t>1420</t>
  </si>
  <si>
    <t>86LFA300514:0</t>
  </si>
  <si>
    <t>21:0056:000021</t>
  </si>
  <si>
    <t>21:0035:000005:0014:0001:00</t>
  </si>
  <si>
    <t>24</t>
  </si>
  <si>
    <t>4.4</t>
  </si>
  <si>
    <t>86LFA300516:0</t>
  </si>
  <si>
    <t>21:0056:000022</t>
  </si>
  <si>
    <t>21:0035:000005:0016:0001:00</t>
  </si>
  <si>
    <t>96</t>
  </si>
  <si>
    <t>39</t>
  </si>
  <si>
    <t>4.9</t>
  </si>
  <si>
    <t>1260</t>
  </si>
  <si>
    <t>69</t>
  </si>
  <si>
    <t>107</t>
  </si>
  <si>
    <t>86LFA300517:0</t>
  </si>
  <si>
    <t>21:0056:000023</t>
  </si>
  <si>
    <t>21:0035:000005:0017:0001:00</t>
  </si>
  <si>
    <t>23</t>
  </si>
  <si>
    <t>36</t>
  </si>
  <si>
    <t>86LFA300518:0</t>
  </si>
  <si>
    <t>21:0056:000024</t>
  </si>
  <si>
    <t>21:0035:000005:0018:0001:00</t>
  </si>
  <si>
    <t>94</t>
  </si>
  <si>
    <t>5.1</t>
  </si>
  <si>
    <t>1300</t>
  </si>
  <si>
    <t>75</t>
  </si>
  <si>
    <t>86LFA300802:0</t>
  </si>
  <si>
    <t>21:0056:000025</t>
  </si>
  <si>
    <t>21:0035:000008</t>
  </si>
  <si>
    <t>21:0035:000008:0002:0001:00</t>
  </si>
  <si>
    <t>84</t>
  </si>
  <si>
    <t>65</t>
  </si>
  <si>
    <t>6.1</t>
  </si>
  <si>
    <t>2000</t>
  </si>
  <si>
    <t>30</t>
  </si>
  <si>
    <t>116</t>
  </si>
  <si>
    <t>86LFA300804:0</t>
  </si>
  <si>
    <t>21:0056:000026</t>
  </si>
  <si>
    <t>21:0035:000008:0004:0001:00</t>
  </si>
  <si>
    <t>56</t>
  </si>
  <si>
    <t>6</t>
  </si>
  <si>
    <t>46</t>
  </si>
  <si>
    <t>86LFA300805:0</t>
  </si>
  <si>
    <t>21:0056:000027</t>
  </si>
  <si>
    <t>21:0035:000008:0005:0001:00</t>
  </si>
  <si>
    <t>1100</t>
  </si>
  <si>
    <t>86LFA300807:0</t>
  </si>
  <si>
    <t>21:0056:000028</t>
  </si>
  <si>
    <t>21:0035:000008:0007:0001:00</t>
  </si>
  <si>
    <t>74</t>
  </si>
  <si>
    <t>1140</t>
  </si>
  <si>
    <t>71</t>
  </si>
  <si>
    <t>134</t>
  </si>
  <si>
    <t>86LFA300809:0</t>
  </si>
  <si>
    <t>21:0056:000029</t>
  </si>
  <si>
    <t>21:0035:000008:0009:0001:00</t>
  </si>
  <si>
    <t>1240</t>
  </si>
  <si>
    <t>68</t>
  </si>
  <si>
    <t>129</t>
  </si>
  <si>
    <t>86LFA300810:0</t>
  </si>
  <si>
    <t>21:0056:000030</t>
  </si>
  <si>
    <t>21:0035:000008:0010:0001:00</t>
  </si>
  <si>
    <t>960</t>
  </si>
  <si>
    <t>86LFA300812:0</t>
  </si>
  <si>
    <t>21:0056:000031</t>
  </si>
  <si>
    <t>21:0035:000008:0012:0001:00</t>
  </si>
  <si>
    <t>1400</t>
  </si>
  <si>
    <t>86LFA300820:0</t>
  </si>
  <si>
    <t>21:0056:000032</t>
  </si>
  <si>
    <t>21:0035:000008:0020:0001:00</t>
  </si>
  <si>
    <t>31</t>
  </si>
  <si>
    <t>120</t>
  </si>
  <si>
    <t>57</t>
  </si>
  <si>
    <t>6.8</t>
  </si>
  <si>
    <t>118</t>
  </si>
  <si>
    <t>142</t>
  </si>
  <si>
    <t>86LFA300821:0</t>
  </si>
  <si>
    <t>21:0056:000033</t>
  </si>
  <si>
    <t>21:0035:000008:0021:0001:00</t>
  </si>
  <si>
    <t>54</t>
  </si>
  <si>
    <t>6.6</t>
  </si>
  <si>
    <t>113</t>
  </si>
  <si>
    <t>86LFA300822:0</t>
  </si>
  <si>
    <t>21:0056:000034</t>
  </si>
  <si>
    <t>21:0035:000008:0022:0001:00</t>
  </si>
  <si>
    <t>102</t>
  </si>
  <si>
    <t>62</t>
  </si>
  <si>
    <t>100</t>
  </si>
  <si>
    <t>144</t>
  </si>
  <si>
    <t>86LFA300901:0</t>
  </si>
  <si>
    <t>21:0056:000035</t>
  </si>
  <si>
    <t>21:0035:000009</t>
  </si>
  <si>
    <t>21:0035:000009:0001:0001:00</t>
  </si>
  <si>
    <t>860</t>
  </si>
  <si>
    <t>119</t>
  </si>
  <si>
    <t>86LFA300904:0</t>
  </si>
  <si>
    <t>21:0056:000036</t>
  </si>
  <si>
    <t>21:0035:000009:0004:0001:00</t>
  </si>
  <si>
    <t>86LFA300910:0</t>
  </si>
  <si>
    <t>21:0056:000037</t>
  </si>
  <si>
    <t>21:0035:000009:0010:0001:00</t>
  </si>
  <si>
    <t>32</t>
  </si>
  <si>
    <t>88</t>
  </si>
  <si>
    <t>400</t>
  </si>
  <si>
    <t>86LFA301006:0</t>
  </si>
  <si>
    <t>21:0056:000038</t>
  </si>
  <si>
    <t>21:0035:000010</t>
  </si>
  <si>
    <t>21:0035:000010:0006:0001:00</t>
  </si>
  <si>
    <t>2900</t>
  </si>
  <si>
    <t>114</t>
  </si>
  <si>
    <t>86LFA301009:0</t>
  </si>
  <si>
    <t>21:0056:000039</t>
  </si>
  <si>
    <t>21:0035:000010:0009:0001:00</t>
  </si>
  <si>
    <t>4.3</t>
  </si>
  <si>
    <t>1800</t>
  </si>
  <si>
    <t>67</t>
  </si>
  <si>
    <t>93</t>
  </si>
  <si>
    <t>86LFA301013:0</t>
  </si>
  <si>
    <t>21:0056:000040</t>
  </si>
  <si>
    <t>21:0035:000010:0013:0001:00</t>
  </si>
  <si>
    <t>5</t>
  </si>
  <si>
    <t>86LFA301018:0</t>
  </si>
  <si>
    <t>21:0056:000041</t>
  </si>
  <si>
    <t>21:0035:000010:0018:0001:00</t>
  </si>
  <si>
    <t>44</t>
  </si>
  <si>
    <t>42</t>
  </si>
  <si>
    <t>86LFA301206:0</t>
  </si>
  <si>
    <t>21:0056:000042</t>
  </si>
  <si>
    <t>21:0035:000011</t>
  </si>
  <si>
    <t>21:0035:000011:0006:0001:00</t>
  </si>
  <si>
    <t>1120</t>
  </si>
  <si>
    <t>86LFA301207:0</t>
  </si>
  <si>
    <t>21:0056:000043</t>
  </si>
  <si>
    <t>21:0035:000011:0007:0001:00</t>
  </si>
  <si>
    <t>1160</t>
  </si>
  <si>
    <t>86LFA301209:0</t>
  </si>
  <si>
    <t>21:0056:000044</t>
  </si>
  <si>
    <t>21:0035:000011:0009:0001:00</t>
  </si>
  <si>
    <t>29</t>
  </si>
  <si>
    <t>50</t>
  </si>
  <si>
    <t>6.7</t>
  </si>
  <si>
    <t>1540</t>
  </si>
  <si>
    <t>86LFA301212:0</t>
  </si>
  <si>
    <t>21:0056:000045</t>
  </si>
  <si>
    <t>21:0035:000011:0012:0001:00</t>
  </si>
  <si>
    <t>47</t>
  </si>
  <si>
    <t>1060</t>
  </si>
  <si>
    <t>3</t>
  </si>
  <si>
    <t>130</t>
  </si>
  <si>
    <t>86LFA301215:0</t>
  </si>
  <si>
    <t>21:0056:000046</t>
  </si>
  <si>
    <t>21:0035:000011:0015:0001:00</t>
  </si>
  <si>
    <t>86LFA301218:0</t>
  </si>
  <si>
    <t>21:0056:000047</t>
  </si>
  <si>
    <t>21:0035:000011:0018:0001:00</t>
  </si>
  <si>
    <t>1480</t>
  </si>
  <si>
    <t>86LFA301402:0</t>
  </si>
  <si>
    <t>21:0056:000048</t>
  </si>
  <si>
    <t>21:0035:000013</t>
  </si>
  <si>
    <t>21:0035:000013:0002:0001:00</t>
  </si>
  <si>
    <t>86LFA301406:0</t>
  </si>
  <si>
    <t>21:0056:000049</t>
  </si>
  <si>
    <t>21:0035:000013:0006:0001:00</t>
  </si>
  <si>
    <t>1020</t>
  </si>
  <si>
    <t>86LFA301407:0</t>
  </si>
  <si>
    <t>21:0056:000050</t>
  </si>
  <si>
    <t>21:0035:000013:0007:0001:00</t>
  </si>
  <si>
    <t>1080</t>
  </si>
  <si>
    <t>115</t>
  </si>
  <si>
    <t>86LFA301410:0</t>
  </si>
  <si>
    <t>21:0056:000051</t>
  </si>
  <si>
    <t>21:0035:000013:0010:0001:00</t>
  </si>
  <si>
    <t>940</t>
  </si>
  <si>
    <t>86LFA301412:0</t>
  </si>
  <si>
    <t>21:0056:000052</t>
  </si>
  <si>
    <t>21:0035:000013:0012:0001:00</t>
  </si>
  <si>
    <t>86LFA301413:0</t>
  </si>
  <si>
    <t>21:0056:000053</t>
  </si>
  <si>
    <t>21:0035:000013:0013:0001:00</t>
  </si>
  <si>
    <t>91</t>
  </si>
  <si>
    <t>86LFA302004:0</t>
  </si>
  <si>
    <t>21:0056:000054</t>
  </si>
  <si>
    <t>21:0035:000016</t>
  </si>
  <si>
    <t>21:0035:000016:0004:0001:00</t>
  </si>
  <si>
    <t>86LFA302011:0</t>
  </si>
  <si>
    <t>21:0056:000055</t>
  </si>
  <si>
    <t>21:0035:000016:0011:0001:00</t>
  </si>
  <si>
    <t>1960</t>
  </si>
  <si>
    <t>105</t>
  </si>
  <si>
    <t>135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</si>
</sst>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">
    <xf numFmtId="0" fontId="0" fillId="0" borderId="0" xfId="0"/>
    <xf numFmtId="0" fontId="1" fillId="0" borderId="0" xfId="1"/>
    <xf numFmtId="0" fontId="0" fillId="2" borderId="0" xfId="0" applyFill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T56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1" sqref="B1:B1048576"/>
    </sheetView>
  </sheetViews>
  <sheetFormatPr defaultRowHeight="14.4" x14ac:dyDescent="0.3"/>
  <cols>
    <col min="1" max="1" width="20.77734375" customWidth="1"/>
    <col min="2" max="2" width="15.77734375" customWidth="1"/>
    <col min="3" max="4" width="12.77734375" customWidth="1"/>
    <col min="5" max="6" width="20.77734375" customWidth="1"/>
    <col min="7" max="7" width="10.77734375" customWidth="1"/>
    <col min="8" max="9" width="18.77734375" customWidth="1"/>
    <col min="10" max="11" width="24.77734375" customWidth="1"/>
    <col min="12" max="20" width="14.77734375" customWidth="1"/>
  </cols>
  <sheetData>
    <row r="1" spans="1:20" s="2" customFormat="1" ht="28.8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</row>
    <row r="2" spans="1:20" x14ac:dyDescent="0.3">
      <c r="A2" t="s">
        <v>20</v>
      </c>
      <c r="B2" t="s">
        <v>21</v>
      </c>
      <c r="C2" s="1" t="str">
        <f t="shared" ref="C2:C33" si="0">HYPERLINK("http://geochem.nrcan.gc.ca/cdogs/content/bdl/bdl210056_e.htm", "21:0056")</f>
        <v>21:0056</v>
      </c>
      <c r="D2" s="1" t="str">
        <f t="shared" ref="D2:D33" si="1">HYPERLINK("http://geochem.nrcan.gc.ca/cdogs/content/svy/svy210035_e.htm", "21:0035")</f>
        <v>21:0035</v>
      </c>
      <c r="E2" t="s">
        <v>22</v>
      </c>
      <c r="F2" t="s">
        <v>23</v>
      </c>
      <c r="H2">
        <v>47.2227344</v>
      </c>
      <c r="I2">
        <v>-67.926963999999998</v>
      </c>
      <c r="J2" s="1" t="str">
        <f t="shared" ref="J2:J9" si="2">HYPERLINK("http://geochem.nrcan.gc.ca/cdogs/content/kwd/kwd020044_e.htm", "Till")</f>
        <v>Till</v>
      </c>
      <c r="K2" s="1" t="str">
        <f t="shared" ref="K2:K33" si="3">HYPERLINK("http://geochem.nrcan.gc.ca/cdogs/content/kwd/kwd080003_e.htm", "&lt;2 micron")</f>
        <v>&lt;2 micron</v>
      </c>
      <c r="L2" t="s">
        <v>24</v>
      </c>
      <c r="M2" t="s">
        <v>25</v>
      </c>
      <c r="N2" t="s">
        <v>26</v>
      </c>
      <c r="O2" t="s">
        <v>27</v>
      </c>
      <c r="P2" t="s">
        <v>28</v>
      </c>
      <c r="Q2" t="s">
        <v>29</v>
      </c>
      <c r="R2" t="s">
        <v>30</v>
      </c>
      <c r="S2" t="s">
        <v>31</v>
      </c>
      <c r="T2" t="s">
        <v>32</v>
      </c>
    </row>
    <row r="3" spans="1:20" x14ac:dyDescent="0.3">
      <c r="A3" t="s">
        <v>33</v>
      </c>
      <c r="B3" t="s">
        <v>34</v>
      </c>
      <c r="C3" s="1" t="str">
        <f t="shared" si="0"/>
        <v>21:0056</v>
      </c>
      <c r="D3" s="1" t="str">
        <f t="shared" si="1"/>
        <v>21:0035</v>
      </c>
      <c r="E3" t="s">
        <v>22</v>
      </c>
      <c r="F3" t="s">
        <v>35</v>
      </c>
      <c r="H3">
        <v>47.2227344</v>
      </c>
      <c r="I3">
        <v>-67.926963999999998</v>
      </c>
      <c r="J3" s="1" t="str">
        <f t="shared" si="2"/>
        <v>Till</v>
      </c>
      <c r="K3" s="1" t="str">
        <f t="shared" si="3"/>
        <v>&lt;2 micron</v>
      </c>
      <c r="L3" t="s">
        <v>24</v>
      </c>
      <c r="M3" t="s">
        <v>36</v>
      </c>
      <c r="N3" t="s">
        <v>26</v>
      </c>
      <c r="O3" t="s">
        <v>37</v>
      </c>
      <c r="P3" t="s">
        <v>38</v>
      </c>
      <c r="Q3" t="s">
        <v>29</v>
      </c>
      <c r="R3" t="s">
        <v>39</v>
      </c>
      <c r="S3" t="s">
        <v>40</v>
      </c>
      <c r="T3" t="s">
        <v>41</v>
      </c>
    </row>
    <row r="4" spans="1:20" x14ac:dyDescent="0.3">
      <c r="A4" t="s">
        <v>42</v>
      </c>
      <c r="B4" t="s">
        <v>43</v>
      </c>
      <c r="C4" s="1" t="str">
        <f t="shared" si="0"/>
        <v>21:0056</v>
      </c>
      <c r="D4" s="1" t="str">
        <f t="shared" si="1"/>
        <v>21:0035</v>
      </c>
      <c r="E4" t="s">
        <v>22</v>
      </c>
      <c r="F4" t="s">
        <v>44</v>
      </c>
      <c r="H4">
        <v>47.2227344</v>
      </c>
      <c r="I4">
        <v>-67.926963999999998</v>
      </c>
      <c r="J4" s="1" t="str">
        <f t="shared" si="2"/>
        <v>Till</v>
      </c>
      <c r="K4" s="1" t="str">
        <f t="shared" si="3"/>
        <v>&lt;2 micron</v>
      </c>
      <c r="L4" t="s">
        <v>45</v>
      </c>
      <c r="M4" t="s">
        <v>46</v>
      </c>
      <c r="N4" t="s">
        <v>31</v>
      </c>
      <c r="O4" t="s">
        <v>47</v>
      </c>
      <c r="P4" t="s">
        <v>48</v>
      </c>
      <c r="Q4" t="s">
        <v>29</v>
      </c>
      <c r="R4" t="s">
        <v>49</v>
      </c>
      <c r="S4" t="s">
        <v>50</v>
      </c>
      <c r="T4" t="s">
        <v>51</v>
      </c>
    </row>
    <row r="5" spans="1:20" x14ac:dyDescent="0.3">
      <c r="A5" t="s">
        <v>52</v>
      </c>
      <c r="B5" t="s">
        <v>53</v>
      </c>
      <c r="C5" s="1" t="str">
        <f t="shared" si="0"/>
        <v>21:0056</v>
      </c>
      <c r="D5" s="1" t="str">
        <f t="shared" si="1"/>
        <v>21:0035</v>
      </c>
      <c r="E5" t="s">
        <v>54</v>
      </c>
      <c r="F5" t="s">
        <v>55</v>
      </c>
      <c r="H5">
        <v>47.160543699999998</v>
      </c>
      <c r="I5">
        <v>-67.916341299999999</v>
      </c>
      <c r="J5" s="1" t="str">
        <f t="shared" si="2"/>
        <v>Till</v>
      </c>
      <c r="K5" s="1" t="str">
        <f t="shared" si="3"/>
        <v>&lt;2 micron</v>
      </c>
      <c r="L5" t="s">
        <v>56</v>
      </c>
      <c r="M5" t="s">
        <v>57</v>
      </c>
      <c r="N5" t="s">
        <v>58</v>
      </c>
      <c r="O5" t="s">
        <v>59</v>
      </c>
      <c r="P5" t="s">
        <v>60</v>
      </c>
      <c r="Q5" t="s">
        <v>29</v>
      </c>
      <c r="R5" t="s">
        <v>61</v>
      </c>
      <c r="S5" t="s">
        <v>45</v>
      </c>
      <c r="T5" t="s">
        <v>62</v>
      </c>
    </row>
    <row r="6" spans="1:20" x14ac:dyDescent="0.3">
      <c r="A6" t="s">
        <v>63</v>
      </c>
      <c r="B6" t="s">
        <v>64</v>
      </c>
      <c r="C6" s="1" t="str">
        <f t="shared" si="0"/>
        <v>21:0056</v>
      </c>
      <c r="D6" s="1" t="str">
        <f t="shared" si="1"/>
        <v>21:0035</v>
      </c>
      <c r="E6" t="s">
        <v>54</v>
      </c>
      <c r="F6" t="s">
        <v>65</v>
      </c>
      <c r="H6">
        <v>47.160543699999998</v>
      </c>
      <c r="I6">
        <v>-67.916341299999999</v>
      </c>
      <c r="J6" s="1" t="str">
        <f t="shared" si="2"/>
        <v>Till</v>
      </c>
      <c r="K6" s="1" t="str">
        <f t="shared" si="3"/>
        <v>&lt;2 micron</v>
      </c>
      <c r="L6" t="s">
        <v>66</v>
      </c>
      <c r="M6" t="s">
        <v>67</v>
      </c>
      <c r="N6" t="s">
        <v>68</v>
      </c>
      <c r="O6" t="s">
        <v>69</v>
      </c>
      <c r="P6" t="s">
        <v>70</v>
      </c>
      <c r="Q6" t="s">
        <v>29</v>
      </c>
      <c r="R6" t="s">
        <v>57</v>
      </c>
      <c r="S6" t="s">
        <v>66</v>
      </c>
      <c r="T6" t="s">
        <v>71</v>
      </c>
    </row>
    <row r="7" spans="1:20" x14ac:dyDescent="0.3">
      <c r="A7" t="s">
        <v>72</v>
      </c>
      <c r="B7" t="s">
        <v>73</v>
      </c>
      <c r="C7" s="1" t="str">
        <f t="shared" si="0"/>
        <v>21:0056</v>
      </c>
      <c r="D7" s="1" t="str">
        <f t="shared" si="1"/>
        <v>21:0035</v>
      </c>
      <c r="E7" t="s">
        <v>54</v>
      </c>
      <c r="F7" t="s">
        <v>74</v>
      </c>
      <c r="H7">
        <v>47.160543699999998</v>
      </c>
      <c r="I7">
        <v>-67.916341299999999</v>
      </c>
      <c r="J7" s="1" t="str">
        <f t="shared" si="2"/>
        <v>Till</v>
      </c>
      <c r="K7" s="1" t="str">
        <f t="shared" si="3"/>
        <v>&lt;2 micron</v>
      </c>
      <c r="L7" t="s">
        <v>24</v>
      </c>
      <c r="M7" t="s">
        <v>75</v>
      </c>
      <c r="N7" t="s">
        <v>76</v>
      </c>
      <c r="O7" t="s">
        <v>77</v>
      </c>
      <c r="P7" t="s">
        <v>78</v>
      </c>
      <c r="Q7" t="s">
        <v>79</v>
      </c>
      <c r="R7" t="s">
        <v>25</v>
      </c>
      <c r="S7" t="s">
        <v>80</v>
      </c>
      <c r="T7" t="s">
        <v>81</v>
      </c>
    </row>
    <row r="8" spans="1:20" x14ac:dyDescent="0.3">
      <c r="A8" t="s">
        <v>82</v>
      </c>
      <c r="B8" t="s">
        <v>83</v>
      </c>
      <c r="C8" s="1" t="str">
        <f t="shared" si="0"/>
        <v>21:0056</v>
      </c>
      <c r="D8" s="1" t="str">
        <f t="shared" si="1"/>
        <v>21:0035</v>
      </c>
      <c r="E8" t="s">
        <v>54</v>
      </c>
      <c r="F8" t="s">
        <v>84</v>
      </c>
      <c r="H8">
        <v>47.160543699999998</v>
      </c>
      <c r="I8">
        <v>-67.916341299999999</v>
      </c>
      <c r="J8" s="1" t="str">
        <f t="shared" si="2"/>
        <v>Till</v>
      </c>
      <c r="K8" s="1" t="str">
        <f t="shared" si="3"/>
        <v>&lt;2 micron</v>
      </c>
      <c r="L8" t="s">
        <v>24</v>
      </c>
      <c r="M8" t="s">
        <v>85</v>
      </c>
      <c r="N8" t="s">
        <v>26</v>
      </c>
      <c r="O8" t="s">
        <v>77</v>
      </c>
      <c r="P8" t="s">
        <v>86</v>
      </c>
      <c r="Q8" t="s">
        <v>29</v>
      </c>
      <c r="R8" t="s">
        <v>25</v>
      </c>
      <c r="S8" t="s">
        <v>80</v>
      </c>
      <c r="T8" t="s">
        <v>41</v>
      </c>
    </row>
    <row r="9" spans="1:20" x14ac:dyDescent="0.3">
      <c r="A9" t="s">
        <v>87</v>
      </c>
      <c r="B9" t="s">
        <v>88</v>
      </c>
      <c r="C9" s="1" t="str">
        <f t="shared" si="0"/>
        <v>21:0056</v>
      </c>
      <c r="D9" s="1" t="str">
        <f t="shared" si="1"/>
        <v>21:0035</v>
      </c>
      <c r="E9" t="s">
        <v>54</v>
      </c>
      <c r="F9" t="s">
        <v>89</v>
      </c>
      <c r="H9">
        <v>47.160543699999998</v>
      </c>
      <c r="I9">
        <v>-67.916341299999999</v>
      </c>
      <c r="J9" s="1" t="str">
        <f t="shared" si="2"/>
        <v>Till</v>
      </c>
      <c r="K9" s="1" t="str">
        <f t="shared" si="3"/>
        <v>&lt;2 micron</v>
      </c>
      <c r="L9" t="s">
        <v>24</v>
      </c>
      <c r="M9" t="s">
        <v>90</v>
      </c>
      <c r="N9" t="s">
        <v>26</v>
      </c>
      <c r="O9" t="s">
        <v>91</v>
      </c>
      <c r="P9" t="s">
        <v>38</v>
      </c>
      <c r="Q9" t="s">
        <v>29</v>
      </c>
      <c r="R9" t="s">
        <v>92</v>
      </c>
      <c r="S9" t="s">
        <v>93</v>
      </c>
      <c r="T9" t="s">
        <v>94</v>
      </c>
    </row>
    <row r="10" spans="1:20" x14ac:dyDescent="0.3">
      <c r="A10" t="s">
        <v>95</v>
      </c>
      <c r="B10" t="s">
        <v>96</v>
      </c>
      <c r="C10" s="1" t="str">
        <f t="shared" si="0"/>
        <v>21:0056</v>
      </c>
      <c r="D10" s="1" t="str">
        <f t="shared" si="1"/>
        <v>21:0035</v>
      </c>
      <c r="E10" t="s">
        <v>54</v>
      </c>
      <c r="F10" t="s">
        <v>97</v>
      </c>
      <c r="H10">
        <v>47.160543699999998</v>
      </c>
      <c r="I10">
        <v>-67.916341299999999</v>
      </c>
      <c r="J10" s="1" t="str">
        <f>HYPERLINK("http://geochem.nrcan.gc.ca/cdogs/content/kwd/kwd020059_e.htm", "Glacial/waterlaid")</f>
        <v>Glacial/waterlaid</v>
      </c>
      <c r="K10" s="1" t="str">
        <f t="shared" si="3"/>
        <v>&lt;2 micron</v>
      </c>
      <c r="L10" t="s">
        <v>66</v>
      </c>
      <c r="M10" t="s">
        <v>36</v>
      </c>
      <c r="N10" t="s">
        <v>58</v>
      </c>
      <c r="O10" t="s">
        <v>98</v>
      </c>
      <c r="P10" t="s">
        <v>99</v>
      </c>
      <c r="Q10" t="s">
        <v>29</v>
      </c>
      <c r="R10" t="s">
        <v>100</v>
      </c>
      <c r="S10" t="s">
        <v>50</v>
      </c>
      <c r="T10" t="s">
        <v>101</v>
      </c>
    </row>
    <row r="11" spans="1:20" x14ac:dyDescent="0.3">
      <c r="A11" t="s">
        <v>102</v>
      </c>
      <c r="B11" t="s">
        <v>103</v>
      </c>
      <c r="C11" s="1" t="str">
        <f t="shared" si="0"/>
        <v>21:0056</v>
      </c>
      <c r="D11" s="1" t="str">
        <f t="shared" si="1"/>
        <v>21:0035</v>
      </c>
      <c r="E11" t="s">
        <v>104</v>
      </c>
      <c r="F11" t="s">
        <v>105</v>
      </c>
      <c r="H11">
        <v>47.148715899999999</v>
      </c>
      <c r="I11">
        <v>-67.902731500000002</v>
      </c>
      <c r="J11" s="1" t="str">
        <f t="shared" ref="J11:J19" si="4">HYPERLINK("http://geochem.nrcan.gc.ca/cdogs/content/kwd/kwd020044_e.htm", "Till")</f>
        <v>Till</v>
      </c>
      <c r="K11" s="1" t="str">
        <f t="shared" si="3"/>
        <v>&lt;2 micron</v>
      </c>
      <c r="L11" t="s">
        <v>56</v>
      </c>
      <c r="M11" t="s">
        <v>36</v>
      </c>
      <c r="N11" t="s">
        <v>26</v>
      </c>
      <c r="O11" t="s">
        <v>77</v>
      </c>
      <c r="P11" t="s">
        <v>48</v>
      </c>
      <c r="Q11" t="s">
        <v>29</v>
      </c>
      <c r="R11" t="s">
        <v>61</v>
      </c>
      <c r="S11" t="s">
        <v>106</v>
      </c>
      <c r="T11" t="s">
        <v>94</v>
      </c>
    </row>
    <row r="12" spans="1:20" x14ac:dyDescent="0.3">
      <c r="A12" t="s">
        <v>107</v>
      </c>
      <c r="B12" t="s">
        <v>108</v>
      </c>
      <c r="C12" s="1" t="str">
        <f t="shared" si="0"/>
        <v>21:0056</v>
      </c>
      <c r="D12" s="1" t="str">
        <f t="shared" si="1"/>
        <v>21:0035</v>
      </c>
      <c r="E12" t="s">
        <v>104</v>
      </c>
      <c r="F12" t="s">
        <v>109</v>
      </c>
      <c r="H12">
        <v>47.148715899999999</v>
      </c>
      <c r="I12">
        <v>-67.902731500000002</v>
      </c>
      <c r="J12" s="1" t="str">
        <f t="shared" si="4"/>
        <v>Till</v>
      </c>
      <c r="K12" s="1" t="str">
        <f t="shared" si="3"/>
        <v>&lt;2 micron</v>
      </c>
      <c r="L12" t="s">
        <v>66</v>
      </c>
      <c r="M12" t="s">
        <v>90</v>
      </c>
      <c r="N12" t="s">
        <v>26</v>
      </c>
      <c r="O12" t="s">
        <v>110</v>
      </c>
      <c r="P12" t="s">
        <v>111</v>
      </c>
      <c r="Q12" t="s">
        <v>79</v>
      </c>
      <c r="R12" t="s">
        <v>112</v>
      </c>
      <c r="S12" t="s">
        <v>40</v>
      </c>
      <c r="T12" t="s">
        <v>113</v>
      </c>
    </row>
    <row r="13" spans="1:20" x14ac:dyDescent="0.3">
      <c r="A13" t="s">
        <v>114</v>
      </c>
      <c r="B13" t="s">
        <v>115</v>
      </c>
      <c r="C13" s="1" t="str">
        <f t="shared" si="0"/>
        <v>21:0056</v>
      </c>
      <c r="D13" s="1" t="str">
        <f t="shared" si="1"/>
        <v>21:0035</v>
      </c>
      <c r="E13" t="s">
        <v>104</v>
      </c>
      <c r="F13" t="s">
        <v>116</v>
      </c>
      <c r="H13">
        <v>47.148715899999999</v>
      </c>
      <c r="I13">
        <v>-67.902731500000002</v>
      </c>
      <c r="J13" s="1" t="str">
        <f t="shared" si="4"/>
        <v>Till</v>
      </c>
      <c r="K13" s="1" t="str">
        <f t="shared" si="3"/>
        <v>&lt;2 micron</v>
      </c>
      <c r="L13" t="s">
        <v>24</v>
      </c>
      <c r="M13" t="s">
        <v>57</v>
      </c>
      <c r="N13" t="s">
        <v>117</v>
      </c>
      <c r="O13" t="s">
        <v>110</v>
      </c>
      <c r="P13" t="s">
        <v>78</v>
      </c>
      <c r="Q13" t="s">
        <v>29</v>
      </c>
      <c r="R13" t="s">
        <v>39</v>
      </c>
      <c r="S13" t="s">
        <v>80</v>
      </c>
      <c r="T13" t="s">
        <v>118</v>
      </c>
    </row>
    <row r="14" spans="1:20" x14ac:dyDescent="0.3">
      <c r="A14" t="s">
        <v>119</v>
      </c>
      <c r="B14" t="s">
        <v>120</v>
      </c>
      <c r="C14" s="1" t="str">
        <f t="shared" si="0"/>
        <v>21:0056</v>
      </c>
      <c r="D14" s="1" t="str">
        <f t="shared" si="1"/>
        <v>21:0035</v>
      </c>
      <c r="E14" t="s">
        <v>104</v>
      </c>
      <c r="F14" t="s">
        <v>121</v>
      </c>
      <c r="H14">
        <v>47.148715899999999</v>
      </c>
      <c r="I14">
        <v>-67.902731500000002</v>
      </c>
      <c r="J14" s="1" t="str">
        <f t="shared" si="4"/>
        <v>Till</v>
      </c>
      <c r="K14" s="1" t="str">
        <f t="shared" si="3"/>
        <v>&lt;2 micron</v>
      </c>
      <c r="L14" t="s">
        <v>56</v>
      </c>
      <c r="M14" t="s">
        <v>90</v>
      </c>
      <c r="N14" t="s">
        <v>122</v>
      </c>
      <c r="O14" t="s">
        <v>37</v>
      </c>
      <c r="P14" t="s">
        <v>78</v>
      </c>
      <c r="Q14" t="s">
        <v>29</v>
      </c>
      <c r="R14" t="s">
        <v>123</v>
      </c>
      <c r="S14" t="s">
        <v>93</v>
      </c>
      <c r="T14" t="s">
        <v>124</v>
      </c>
    </row>
    <row r="15" spans="1:20" x14ac:dyDescent="0.3">
      <c r="A15" t="s">
        <v>125</v>
      </c>
      <c r="B15" t="s">
        <v>126</v>
      </c>
      <c r="C15" s="1" t="str">
        <f t="shared" si="0"/>
        <v>21:0056</v>
      </c>
      <c r="D15" s="1" t="str">
        <f t="shared" si="1"/>
        <v>21:0035</v>
      </c>
      <c r="E15" t="s">
        <v>104</v>
      </c>
      <c r="F15" t="s">
        <v>127</v>
      </c>
      <c r="H15">
        <v>47.148715899999999</v>
      </c>
      <c r="I15">
        <v>-67.902731500000002</v>
      </c>
      <c r="J15" s="1" t="str">
        <f t="shared" si="4"/>
        <v>Till</v>
      </c>
      <c r="K15" s="1" t="str">
        <f t="shared" si="3"/>
        <v>&lt;2 micron</v>
      </c>
      <c r="L15" t="s">
        <v>66</v>
      </c>
      <c r="M15" t="s">
        <v>36</v>
      </c>
      <c r="N15" t="s">
        <v>122</v>
      </c>
      <c r="O15" t="s">
        <v>110</v>
      </c>
      <c r="P15" t="s">
        <v>128</v>
      </c>
      <c r="Q15" t="s">
        <v>29</v>
      </c>
      <c r="R15" t="s">
        <v>129</v>
      </c>
      <c r="S15" t="s">
        <v>93</v>
      </c>
      <c r="T15" t="s">
        <v>41</v>
      </c>
    </row>
    <row r="16" spans="1:20" x14ac:dyDescent="0.3">
      <c r="A16" t="s">
        <v>130</v>
      </c>
      <c r="B16" t="s">
        <v>131</v>
      </c>
      <c r="C16" s="1" t="str">
        <f t="shared" si="0"/>
        <v>21:0056</v>
      </c>
      <c r="D16" s="1" t="str">
        <f t="shared" si="1"/>
        <v>21:0035</v>
      </c>
      <c r="E16" t="s">
        <v>104</v>
      </c>
      <c r="F16" t="s">
        <v>132</v>
      </c>
      <c r="H16">
        <v>47.148715899999999</v>
      </c>
      <c r="I16">
        <v>-67.902731500000002</v>
      </c>
      <c r="J16" s="1" t="str">
        <f t="shared" si="4"/>
        <v>Till</v>
      </c>
      <c r="K16" s="1" t="str">
        <f t="shared" si="3"/>
        <v>&lt;2 micron</v>
      </c>
      <c r="L16" t="s">
        <v>56</v>
      </c>
      <c r="M16" t="s">
        <v>85</v>
      </c>
      <c r="N16" t="s">
        <v>133</v>
      </c>
      <c r="O16" t="s">
        <v>37</v>
      </c>
      <c r="P16" t="s">
        <v>128</v>
      </c>
      <c r="Q16" t="s">
        <v>29</v>
      </c>
      <c r="R16" t="s">
        <v>25</v>
      </c>
      <c r="S16" t="s">
        <v>93</v>
      </c>
      <c r="T16" t="s">
        <v>134</v>
      </c>
    </row>
    <row r="17" spans="1:20" x14ac:dyDescent="0.3">
      <c r="A17" t="s">
        <v>135</v>
      </c>
      <c r="B17" t="s">
        <v>136</v>
      </c>
      <c r="C17" s="1" t="str">
        <f t="shared" si="0"/>
        <v>21:0056</v>
      </c>
      <c r="D17" s="1" t="str">
        <f t="shared" si="1"/>
        <v>21:0035</v>
      </c>
      <c r="E17" t="s">
        <v>137</v>
      </c>
      <c r="F17" t="s">
        <v>138</v>
      </c>
      <c r="H17">
        <v>47.140605999999998</v>
      </c>
      <c r="I17">
        <v>-67.901579400000003</v>
      </c>
      <c r="J17" s="1" t="str">
        <f t="shared" si="4"/>
        <v>Till</v>
      </c>
      <c r="K17" s="1" t="str">
        <f t="shared" si="3"/>
        <v>&lt;2 micron</v>
      </c>
      <c r="L17" t="s">
        <v>93</v>
      </c>
      <c r="M17" t="s">
        <v>139</v>
      </c>
      <c r="N17" t="s">
        <v>140</v>
      </c>
      <c r="O17" t="s">
        <v>77</v>
      </c>
      <c r="P17" t="s">
        <v>141</v>
      </c>
      <c r="Q17" t="s">
        <v>79</v>
      </c>
      <c r="R17" t="s">
        <v>142</v>
      </c>
      <c r="S17" t="s">
        <v>143</v>
      </c>
      <c r="T17" t="s">
        <v>112</v>
      </c>
    </row>
    <row r="18" spans="1:20" x14ac:dyDescent="0.3">
      <c r="A18" t="s">
        <v>144</v>
      </c>
      <c r="B18" t="s">
        <v>145</v>
      </c>
      <c r="C18" s="1" t="str">
        <f t="shared" si="0"/>
        <v>21:0056</v>
      </c>
      <c r="D18" s="1" t="str">
        <f t="shared" si="1"/>
        <v>21:0035</v>
      </c>
      <c r="E18" t="s">
        <v>137</v>
      </c>
      <c r="F18" t="s">
        <v>146</v>
      </c>
      <c r="H18">
        <v>47.140605999999998</v>
      </c>
      <c r="I18">
        <v>-67.901579400000003</v>
      </c>
      <c r="J18" s="1" t="str">
        <f t="shared" si="4"/>
        <v>Till</v>
      </c>
      <c r="K18" s="1" t="str">
        <f t="shared" si="3"/>
        <v>&lt;2 micron</v>
      </c>
      <c r="L18" t="s">
        <v>140</v>
      </c>
      <c r="M18" t="s">
        <v>90</v>
      </c>
      <c r="N18" t="s">
        <v>147</v>
      </c>
      <c r="O18" t="s">
        <v>148</v>
      </c>
      <c r="P18" t="s">
        <v>128</v>
      </c>
      <c r="Q18" t="s">
        <v>29</v>
      </c>
      <c r="R18" t="s">
        <v>149</v>
      </c>
      <c r="S18" t="s">
        <v>150</v>
      </c>
      <c r="T18" t="s">
        <v>151</v>
      </c>
    </row>
    <row r="19" spans="1:20" x14ac:dyDescent="0.3">
      <c r="A19" t="s">
        <v>152</v>
      </c>
      <c r="B19" t="s">
        <v>153</v>
      </c>
      <c r="C19" s="1" t="str">
        <f t="shared" si="0"/>
        <v>21:0056</v>
      </c>
      <c r="D19" s="1" t="str">
        <f t="shared" si="1"/>
        <v>21:0035</v>
      </c>
      <c r="E19" t="s">
        <v>137</v>
      </c>
      <c r="F19" t="s">
        <v>154</v>
      </c>
      <c r="H19">
        <v>47.140605999999998</v>
      </c>
      <c r="I19">
        <v>-67.901579400000003</v>
      </c>
      <c r="J19" s="1" t="str">
        <f t="shared" si="4"/>
        <v>Till</v>
      </c>
      <c r="K19" s="1" t="str">
        <f t="shared" si="3"/>
        <v>&lt;2 micron</v>
      </c>
      <c r="L19" t="s">
        <v>56</v>
      </c>
      <c r="M19" t="s">
        <v>101</v>
      </c>
      <c r="N19" t="s">
        <v>155</v>
      </c>
      <c r="O19" t="s">
        <v>156</v>
      </c>
      <c r="P19" t="s">
        <v>157</v>
      </c>
      <c r="Q19" t="s">
        <v>29</v>
      </c>
      <c r="R19" t="s">
        <v>158</v>
      </c>
      <c r="S19" t="s">
        <v>93</v>
      </c>
      <c r="T19" t="s">
        <v>159</v>
      </c>
    </row>
    <row r="20" spans="1:20" x14ac:dyDescent="0.3">
      <c r="A20" t="s">
        <v>160</v>
      </c>
      <c r="B20" t="s">
        <v>161</v>
      </c>
      <c r="C20" s="1" t="str">
        <f t="shared" si="0"/>
        <v>21:0056</v>
      </c>
      <c r="D20" s="1" t="str">
        <f t="shared" si="1"/>
        <v>21:0035</v>
      </c>
      <c r="E20" t="s">
        <v>137</v>
      </c>
      <c r="F20" t="s">
        <v>162</v>
      </c>
      <c r="H20">
        <v>47.140605999999998</v>
      </c>
      <c r="I20">
        <v>-67.901579400000003</v>
      </c>
      <c r="J20" s="1" t="str">
        <f>HYPERLINK("http://geochem.nrcan.gc.ca/cdogs/content/kwd/kwd020059_e.htm", "Glacial/waterlaid")</f>
        <v>Glacial/waterlaid</v>
      </c>
      <c r="K20" s="1" t="str">
        <f t="shared" si="3"/>
        <v>&lt;2 micron</v>
      </c>
      <c r="L20" t="s">
        <v>163</v>
      </c>
      <c r="M20" t="s">
        <v>164</v>
      </c>
      <c r="N20" t="s">
        <v>68</v>
      </c>
      <c r="O20" t="s">
        <v>59</v>
      </c>
      <c r="P20" t="s">
        <v>60</v>
      </c>
      <c r="Q20" t="s">
        <v>79</v>
      </c>
      <c r="R20" t="s">
        <v>36</v>
      </c>
      <c r="S20" t="s">
        <v>31</v>
      </c>
      <c r="T20" t="s">
        <v>165</v>
      </c>
    </row>
    <row r="21" spans="1:20" x14ac:dyDescent="0.3">
      <c r="A21" t="s">
        <v>166</v>
      </c>
      <c r="B21" t="s">
        <v>167</v>
      </c>
      <c r="C21" s="1" t="str">
        <f t="shared" si="0"/>
        <v>21:0056</v>
      </c>
      <c r="D21" s="1" t="str">
        <f t="shared" si="1"/>
        <v>21:0035</v>
      </c>
      <c r="E21" t="s">
        <v>168</v>
      </c>
      <c r="F21" t="s">
        <v>169</v>
      </c>
      <c r="H21">
        <v>47.051284099999997</v>
      </c>
      <c r="I21">
        <v>-67.747394600000007</v>
      </c>
      <c r="J21" s="1" t="str">
        <f>HYPERLINK("http://geochem.nrcan.gc.ca/cdogs/content/kwd/kwd020059_e.htm", "Glacial/waterlaid")</f>
        <v>Glacial/waterlaid</v>
      </c>
      <c r="K21" s="1" t="str">
        <f t="shared" si="3"/>
        <v>&lt;2 micron</v>
      </c>
      <c r="L21" t="s">
        <v>163</v>
      </c>
      <c r="M21" t="s">
        <v>85</v>
      </c>
      <c r="N21" t="s">
        <v>170</v>
      </c>
      <c r="O21" t="s">
        <v>59</v>
      </c>
      <c r="P21" t="s">
        <v>171</v>
      </c>
      <c r="Q21" t="s">
        <v>29</v>
      </c>
      <c r="R21" t="s">
        <v>123</v>
      </c>
      <c r="S21" t="s">
        <v>56</v>
      </c>
      <c r="T21" t="s">
        <v>118</v>
      </c>
    </row>
    <row r="22" spans="1:20" x14ac:dyDescent="0.3">
      <c r="A22" t="s">
        <v>172</v>
      </c>
      <c r="B22" t="s">
        <v>173</v>
      </c>
      <c r="C22" s="1" t="str">
        <f t="shared" si="0"/>
        <v>21:0056</v>
      </c>
      <c r="D22" s="1" t="str">
        <f t="shared" si="1"/>
        <v>21:0035</v>
      </c>
      <c r="E22" t="s">
        <v>168</v>
      </c>
      <c r="F22" t="s">
        <v>174</v>
      </c>
      <c r="H22">
        <v>47.051284099999997</v>
      </c>
      <c r="I22">
        <v>-67.747394600000007</v>
      </c>
      <c r="J22" s="1" t="str">
        <f t="shared" ref="J22:J56" si="5">HYPERLINK("http://geochem.nrcan.gc.ca/cdogs/content/kwd/kwd020044_e.htm", "Till")</f>
        <v>Till</v>
      </c>
      <c r="K22" s="1" t="str">
        <f t="shared" si="3"/>
        <v>&lt;2 micron</v>
      </c>
      <c r="L22" t="s">
        <v>175</v>
      </c>
      <c r="M22" t="s">
        <v>94</v>
      </c>
      <c r="N22" t="s">
        <v>26</v>
      </c>
      <c r="O22" t="s">
        <v>176</v>
      </c>
      <c r="P22" t="s">
        <v>128</v>
      </c>
      <c r="Q22" t="s">
        <v>79</v>
      </c>
      <c r="R22" t="s">
        <v>85</v>
      </c>
      <c r="S22" t="s">
        <v>150</v>
      </c>
      <c r="T22" t="s">
        <v>90</v>
      </c>
    </row>
    <row r="23" spans="1:20" x14ac:dyDescent="0.3">
      <c r="A23" t="s">
        <v>177</v>
      </c>
      <c r="B23" t="s">
        <v>178</v>
      </c>
      <c r="C23" s="1" t="str">
        <f t="shared" si="0"/>
        <v>21:0056</v>
      </c>
      <c r="D23" s="1" t="str">
        <f t="shared" si="1"/>
        <v>21:0035</v>
      </c>
      <c r="E23" t="s">
        <v>168</v>
      </c>
      <c r="F23" t="s">
        <v>179</v>
      </c>
      <c r="H23">
        <v>47.051284099999997</v>
      </c>
      <c r="I23">
        <v>-67.747394600000007</v>
      </c>
      <c r="J23" s="1" t="str">
        <f t="shared" si="5"/>
        <v>Till</v>
      </c>
      <c r="K23" s="1" t="str">
        <f t="shared" si="3"/>
        <v>&lt;2 micron</v>
      </c>
      <c r="L23" t="s">
        <v>106</v>
      </c>
      <c r="M23" t="s">
        <v>180</v>
      </c>
      <c r="N23" t="s">
        <v>181</v>
      </c>
      <c r="O23" t="s">
        <v>182</v>
      </c>
      <c r="P23" t="s">
        <v>183</v>
      </c>
      <c r="Q23" t="s">
        <v>79</v>
      </c>
      <c r="R23" t="s">
        <v>184</v>
      </c>
      <c r="S23" t="s">
        <v>45</v>
      </c>
      <c r="T23" t="s">
        <v>185</v>
      </c>
    </row>
    <row r="24" spans="1:20" x14ac:dyDescent="0.3">
      <c r="A24" t="s">
        <v>186</v>
      </c>
      <c r="B24" t="s">
        <v>187</v>
      </c>
      <c r="C24" s="1" t="str">
        <f t="shared" si="0"/>
        <v>21:0056</v>
      </c>
      <c r="D24" s="1" t="str">
        <f t="shared" si="1"/>
        <v>21:0035</v>
      </c>
      <c r="E24" t="s">
        <v>168</v>
      </c>
      <c r="F24" t="s">
        <v>188</v>
      </c>
      <c r="H24">
        <v>47.051284099999997</v>
      </c>
      <c r="I24">
        <v>-67.747394600000007</v>
      </c>
      <c r="J24" s="1" t="str">
        <f t="shared" si="5"/>
        <v>Till</v>
      </c>
      <c r="K24" s="1" t="str">
        <f t="shared" si="3"/>
        <v>&lt;2 micron</v>
      </c>
      <c r="L24" t="s">
        <v>189</v>
      </c>
      <c r="M24" t="s">
        <v>85</v>
      </c>
      <c r="N24" t="s">
        <v>190</v>
      </c>
      <c r="O24" t="s">
        <v>182</v>
      </c>
      <c r="P24" t="s">
        <v>70</v>
      </c>
      <c r="Q24" t="s">
        <v>29</v>
      </c>
      <c r="R24" t="s">
        <v>149</v>
      </c>
      <c r="S24" t="s">
        <v>80</v>
      </c>
      <c r="T24" t="s">
        <v>75</v>
      </c>
    </row>
    <row r="25" spans="1:20" x14ac:dyDescent="0.3">
      <c r="A25" t="s">
        <v>191</v>
      </c>
      <c r="B25" t="s">
        <v>192</v>
      </c>
      <c r="C25" s="1" t="str">
        <f t="shared" si="0"/>
        <v>21:0056</v>
      </c>
      <c r="D25" s="1" t="str">
        <f t="shared" si="1"/>
        <v>21:0035</v>
      </c>
      <c r="E25" t="s">
        <v>168</v>
      </c>
      <c r="F25" t="s">
        <v>193</v>
      </c>
      <c r="H25">
        <v>47.051284099999997</v>
      </c>
      <c r="I25">
        <v>-67.747394600000007</v>
      </c>
      <c r="J25" s="1" t="str">
        <f t="shared" si="5"/>
        <v>Till</v>
      </c>
      <c r="K25" s="1" t="str">
        <f t="shared" si="3"/>
        <v>&lt;2 micron</v>
      </c>
      <c r="L25" t="s">
        <v>189</v>
      </c>
      <c r="M25" t="s">
        <v>194</v>
      </c>
      <c r="N25" t="s">
        <v>76</v>
      </c>
      <c r="O25" t="s">
        <v>195</v>
      </c>
      <c r="P25" t="s">
        <v>196</v>
      </c>
      <c r="Q25" t="s">
        <v>29</v>
      </c>
      <c r="R25" t="s">
        <v>197</v>
      </c>
      <c r="S25" t="s">
        <v>40</v>
      </c>
      <c r="T25" t="s">
        <v>164</v>
      </c>
    </row>
    <row r="26" spans="1:20" x14ac:dyDescent="0.3">
      <c r="A26" t="s">
        <v>198</v>
      </c>
      <c r="B26" t="s">
        <v>199</v>
      </c>
      <c r="C26" s="1" t="str">
        <f t="shared" si="0"/>
        <v>21:0056</v>
      </c>
      <c r="D26" s="1" t="str">
        <f t="shared" si="1"/>
        <v>21:0035</v>
      </c>
      <c r="E26" t="s">
        <v>200</v>
      </c>
      <c r="F26" t="s">
        <v>201</v>
      </c>
      <c r="H26">
        <v>47.051370200000001</v>
      </c>
      <c r="I26">
        <v>-67.755292299999994</v>
      </c>
      <c r="J26" s="1" t="str">
        <f t="shared" si="5"/>
        <v>Till</v>
      </c>
      <c r="K26" s="1" t="str">
        <f t="shared" si="3"/>
        <v>&lt;2 micron</v>
      </c>
      <c r="L26" t="s">
        <v>163</v>
      </c>
      <c r="M26" t="s">
        <v>202</v>
      </c>
      <c r="N26" t="s">
        <v>203</v>
      </c>
      <c r="O26" t="s">
        <v>204</v>
      </c>
      <c r="P26" t="s">
        <v>205</v>
      </c>
      <c r="Q26" t="s">
        <v>29</v>
      </c>
      <c r="R26" t="s">
        <v>123</v>
      </c>
      <c r="S26" t="s">
        <v>206</v>
      </c>
      <c r="T26" t="s">
        <v>207</v>
      </c>
    </row>
    <row r="27" spans="1:20" x14ac:dyDescent="0.3">
      <c r="A27" t="s">
        <v>208</v>
      </c>
      <c r="B27" t="s">
        <v>209</v>
      </c>
      <c r="C27" s="1" t="str">
        <f t="shared" si="0"/>
        <v>21:0056</v>
      </c>
      <c r="D27" s="1" t="str">
        <f t="shared" si="1"/>
        <v>21:0035</v>
      </c>
      <c r="E27" t="s">
        <v>200</v>
      </c>
      <c r="F27" t="s">
        <v>210</v>
      </c>
      <c r="H27">
        <v>47.051370200000001</v>
      </c>
      <c r="I27">
        <v>-67.755292299999994</v>
      </c>
      <c r="J27" s="1" t="str">
        <f t="shared" si="5"/>
        <v>Till</v>
      </c>
      <c r="K27" s="1" t="str">
        <f t="shared" si="3"/>
        <v>&lt;2 micron</v>
      </c>
      <c r="L27" t="s">
        <v>93</v>
      </c>
      <c r="M27" t="s">
        <v>211</v>
      </c>
      <c r="N27" t="s">
        <v>175</v>
      </c>
      <c r="O27" t="s">
        <v>212</v>
      </c>
      <c r="P27" t="s">
        <v>70</v>
      </c>
      <c r="Q27" t="s">
        <v>79</v>
      </c>
      <c r="R27" t="s">
        <v>213</v>
      </c>
      <c r="S27" t="s">
        <v>50</v>
      </c>
      <c r="T27" t="s">
        <v>61</v>
      </c>
    </row>
    <row r="28" spans="1:20" x14ac:dyDescent="0.3">
      <c r="A28" t="s">
        <v>214</v>
      </c>
      <c r="B28" t="s">
        <v>215</v>
      </c>
      <c r="C28" s="1" t="str">
        <f t="shared" si="0"/>
        <v>21:0056</v>
      </c>
      <c r="D28" s="1" t="str">
        <f t="shared" si="1"/>
        <v>21:0035</v>
      </c>
      <c r="E28" t="s">
        <v>200</v>
      </c>
      <c r="F28" t="s">
        <v>216</v>
      </c>
      <c r="H28">
        <v>47.051370200000001</v>
      </c>
      <c r="I28">
        <v>-67.755292299999994</v>
      </c>
      <c r="J28" s="1" t="str">
        <f t="shared" si="5"/>
        <v>Till</v>
      </c>
      <c r="K28" s="1" t="str">
        <f t="shared" si="3"/>
        <v>&lt;2 micron</v>
      </c>
      <c r="L28" t="s">
        <v>56</v>
      </c>
      <c r="M28" t="s">
        <v>129</v>
      </c>
      <c r="N28" t="s">
        <v>68</v>
      </c>
      <c r="O28" t="s">
        <v>110</v>
      </c>
      <c r="P28" t="s">
        <v>217</v>
      </c>
      <c r="Q28" t="s">
        <v>29</v>
      </c>
      <c r="R28" t="s">
        <v>112</v>
      </c>
      <c r="S28" t="s">
        <v>189</v>
      </c>
      <c r="T28" t="s">
        <v>134</v>
      </c>
    </row>
    <row r="29" spans="1:20" x14ac:dyDescent="0.3">
      <c r="A29" t="s">
        <v>218</v>
      </c>
      <c r="B29" t="s">
        <v>219</v>
      </c>
      <c r="C29" s="1" t="str">
        <f t="shared" si="0"/>
        <v>21:0056</v>
      </c>
      <c r="D29" s="1" t="str">
        <f t="shared" si="1"/>
        <v>21:0035</v>
      </c>
      <c r="E29" t="s">
        <v>200</v>
      </c>
      <c r="F29" t="s">
        <v>220</v>
      </c>
      <c r="H29">
        <v>47.051370200000001</v>
      </c>
      <c r="I29">
        <v>-67.755292299999994</v>
      </c>
      <c r="J29" s="1" t="str">
        <f t="shared" si="5"/>
        <v>Till</v>
      </c>
      <c r="K29" s="1" t="str">
        <f t="shared" si="3"/>
        <v>&lt;2 micron</v>
      </c>
      <c r="L29" t="s">
        <v>175</v>
      </c>
      <c r="M29" t="s">
        <v>221</v>
      </c>
      <c r="N29" t="s">
        <v>213</v>
      </c>
      <c r="O29" t="s">
        <v>91</v>
      </c>
      <c r="P29" t="s">
        <v>222</v>
      </c>
      <c r="Q29" t="s">
        <v>79</v>
      </c>
      <c r="R29" t="s">
        <v>223</v>
      </c>
      <c r="S29" t="s">
        <v>24</v>
      </c>
      <c r="T29" t="s">
        <v>224</v>
      </c>
    </row>
    <row r="30" spans="1:20" x14ac:dyDescent="0.3">
      <c r="A30" t="s">
        <v>225</v>
      </c>
      <c r="B30" t="s">
        <v>226</v>
      </c>
      <c r="C30" s="1" t="str">
        <f t="shared" si="0"/>
        <v>21:0056</v>
      </c>
      <c r="D30" s="1" t="str">
        <f t="shared" si="1"/>
        <v>21:0035</v>
      </c>
      <c r="E30" t="s">
        <v>200</v>
      </c>
      <c r="F30" t="s">
        <v>227</v>
      </c>
      <c r="H30">
        <v>47.051370200000001</v>
      </c>
      <c r="I30">
        <v>-67.755292299999994</v>
      </c>
      <c r="J30" s="1" t="str">
        <f t="shared" si="5"/>
        <v>Till</v>
      </c>
      <c r="K30" s="1" t="str">
        <f t="shared" si="3"/>
        <v>&lt;2 micron</v>
      </c>
      <c r="L30" t="s">
        <v>24</v>
      </c>
      <c r="M30" t="s">
        <v>39</v>
      </c>
      <c r="N30" t="s">
        <v>181</v>
      </c>
      <c r="O30" t="s">
        <v>195</v>
      </c>
      <c r="P30" t="s">
        <v>228</v>
      </c>
      <c r="Q30" t="s">
        <v>79</v>
      </c>
      <c r="R30" t="s">
        <v>229</v>
      </c>
      <c r="S30" t="s">
        <v>45</v>
      </c>
      <c r="T30" t="s">
        <v>230</v>
      </c>
    </row>
    <row r="31" spans="1:20" x14ac:dyDescent="0.3">
      <c r="A31" t="s">
        <v>231</v>
      </c>
      <c r="B31" t="s">
        <v>232</v>
      </c>
      <c r="C31" s="1" t="str">
        <f t="shared" si="0"/>
        <v>21:0056</v>
      </c>
      <c r="D31" s="1" t="str">
        <f t="shared" si="1"/>
        <v>21:0035</v>
      </c>
      <c r="E31" t="s">
        <v>200</v>
      </c>
      <c r="F31" t="s">
        <v>233</v>
      </c>
      <c r="H31">
        <v>47.051370200000001</v>
      </c>
      <c r="I31">
        <v>-67.755292299999994</v>
      </c>
      <c r="J31" s="1" t="str">
        <f t="shared" si="5"/>
        <v>Till</v>
      </c>
      <c r="K31" s="1" t="str">
        <f t="shared" si="3"/>
        <v>&lt;2 micron</v>
      </c>
      <c r="L31" t="s">
        <v>24</v>
      </c>
      <c r="M31" t="s">
        <v>61</v>
      </c>
      <c r="N31" t="s">
        <v>68</v>
      </c>
      <c r="O31" t="s">
        <v>91</v>
      </c>
      <c r="P31" t="s">
        <v>234</v>
      </c>
      <c r="Q31" t="s">
        <v>29</v>
      </c>
      <c r="R31" t="s">
        <v>197</v>
      </c>
      <c r="S31" t="s">
        <v>106</v>
      </c>
      <c r="T31" t="s">
        <v>230</v>
      </c>
    </row>
    <row r="32" spans="1:20" x14ac:dyDescent="0.3">
      <c r="A32" t="s">
        <v>235</v>
      </c>
      <c r="B32" t="s">
        <v>236</v>
      </c>
      <c r="C32" s="1" t="str">
        <f t="shared" si="0"/>
        <v>21:0056</v>
      </c>
      <c r="D32" s="1" t="str">
        <f t="shared" si="1"/>
        <v>21:0035</v>
      </c>
      <c r="E32" t="s">
        <v>200</v>
      </c>
      <c r="F32" t="s">
        <v>237</v>
      </c>
      <c r="H32">
        <v>47.051370200000001</v>
      </c>
      <c r="I32">
        <v>-67.755292299999994</v>
      </c>
      <c r="J32" s="1" t="str">
        <f t="shared" si="5"/>
        <v>Till</v>
      </c>
      <c r="K32" s="1" t="str">
        <f t="shared" si="3"/>
        <v>&lt;2 micron</v>
      </c>
      <c r="L32" t="s">
        <v>24</v>
      </c>
      <c r="M32" t="s">
        <v>39</v>
      </c>
      <c r="N32" t="s">
        <v>155</v>
      </c>
      <c r="O32" t="s">
        <v>91</v>
      </c>
      <c r="P32" t="s">
        <v>238</v>
      </c>
      <c r="Q32" t="s">
        <v>29</v>
      </c>
      <c r="R32" t="s">
        <v>39</v>
      </c>
      <c r="S32" t="s">
        <v>140</v>
      </c>
      <c r="T32" t="s">
        <v>41</v>
      </c>
    </row>
    <row r="33" spans="1:20" x14ac:dyDescent="0.3">
      <c r="A33" t="s">
        <v>239</v>
      </c>
      <c r="B33" t="s">
        <v>240</v>
      </c>
      <c r="C33" s="1" t="str">
        <f t="shared" si="0"/>
        <v>21:0056</v>
      </c>
      <c r="D33" s="1" t="str">
        <f t="shared" si="1"/>
        <v>21:0035</v>
      </c>
      <c r="E33" t="s">
        <v>200</v>
      </c>
      <c r="F33" t="s">
        <v>241</v>
      </c>
      <c r="H33">
        <v>47.051370200000001</v>
      </c>
      <c r="I33">
        <v>-67.755292299999994</v>
      </c>
      <c r="J33" s="1" t="str">
        <f t="shared" si="5"/>
        <v>Till</v>
      </c>
      <c r="K33" s="1" t="str">
        <f t="shared" si="3"/>
        <v>&lt;2 micron</v>
      </c>
      <c r="L33" t="s">
        <v>242</v>
      </c>
      <c r="M33" t="s">
        <v>243</v>
      </c>
      <c r="N33" t="s">
        <v>244</v>
      </c>
      <c r="O33" t="s">
        <v>245</v>
      </c>
      <c r="P33" t="s">
        <v>222</v>
      </c>
      <c r="Q33" t="s">
        <v>29</v>
      </c>
      <c r="R33" t="s">
        <v>246</v>
      </c>
      <c r="S33" t="s">
        <v>175</v>
      </c>
      <c r="T33" t="s">
        <v>247</v>
      </c>
    </row>
    <row r="34" spans="1:20" x14ac:dyDescent="0.3">
      <c r="A34" t="s">
        <v>248</v>
      </c>
      <c r="B34" t="s">
        <v>249</v>
      </c>
      <c r="C34" s="1" t="str">
        <f t="shared" ref="C34:C56" si="6">HYPERLINK("http://geochem.nrcan.gc.ca/cdogs/content/bdl/bdl210056_e.htm", "21:0056")</f>
        <v>21:0056</v>
      </c>
      <c r="D34" s="1" t="str">
        <f t="shared" ref="D34:D56" si="7">HYPERLINK("http://geochem.nrcan.gc.ca/cdogs/content/svy/svy210035_e.htm", "21:0035")</f>
        <v>21:0035</v>
      </c>
      <c r="E34" t="s">
        <v>200</v>
      </c>
      <c r="F34" t="s">
        <v>250</v>
      </c>
      <c r="H34">
        <v>47.051370200000001</v>
      </c>
      <c r="I34">
        <v>-67.755292299999994</v>
      </c>
      <c r="J34" s="1" t="str">
        <f t="shared" si="5"/>
        <v>Till</v>
      </c>
      <c r="K34" s="1" t="str">
        <f t="shared" ref="K34:K56" si="8">HYPERLINK("http://geochem.nrcan.gc.ca/cdogs/content/kwd/kwd080003_e.htm", "&lt;2 micron")</f>
        <v>&lt;2 micron</v>
      </c>
      <c r="L34" t="s">
        <v>242</v>
      </c>
      <c r="M34" t="s">
        <v>246</v>
      </c>
      <c r="N34" t="s">
        <v>251</v>
      </c>
      <c r="O34" t="s">
        <v>252</v>
      </c>
      <c r="P34" t="s">
        <v>111</v>
      </c>
      <c r="Q34" t="s">
        <v>29</v>
      </c>
      <c r="R34" t="s">
        <v>253</v>
      </c>
      <c r="S34" t="s">
        <v>189</v>
      </c>
      <c r="T34" t="s">
        <v>230</v>
      </c>
    </row>
    <row r="35" spans="1:20" x14ac:dyDescent="0.3">
      <c r="A35" t="s">
        <v>254</v>
      </c>
      <c r="B35" t="s">
        <v>255</v>
      </c>
      <c r="C35" s="1" t="str">
        <f t="shared" si="6"/>
        <v>21:0056</v>
      </c>
      <c r="D35" s="1" t="str">
        <f t="shared" si="7"/>
        <v>21:0035</v>
      </c>
      <c r="E35" t="s">
        <v>200</v>
      </c>
      <c r="F35" t="s">
        <v>256</v>
      </c>
      <c r="H35">
        <v>47.051370200000001</v>
      </c>
      <c r="I35">
        <v>-67.755292299999994</v>
      </c>
      <c r="J35" s="1" t="str">
        <f t="shared" si="5"/>
        <v>Till</v>
      </c>
      <c r="K35" s="1" t="str">
        <f t="shared" si="8"/>
        <v>&lt;2 micron</v>
      </c>
      <c r="L35" t="s">
        <v>206</v>
      </c>
      <c r="M35" t="s">
        <v>257</v>
      </c>
      <c r="N35" t="s">
        <v>258</v>
      </c>
      <c r="O35" t="s">
        <v>69</v>
      </c>
      <c r="P35" t="s">
        <v>111</v>
      </c>
      <c r="Q35" t="s">
        <v>29</v>
      </c>
      <c r="R35" t="s">
        <v>259</v>
      </c>
      <c r="S35" t="s">
        <v>189</v>
      </c>
      <c r="T35" t="s">
        <v>260</v>
      </c>
    </row>
    <row r="36" spans="1:20" x14ac:dyDescent="0.3">
      <c r="A36" t="s">
        <v>261</v>
      </c>
      <c r="B36" t="s">
        <v>262</v>
      </c>
      <c r="C36" s="1" t="str">
        <f t="shared" si="6"/>
        <v>21:0056</v>
      </c>
      <c r="D36" s="1" t="str">
        <f t="shared" si="7"/>
        <v>21:0035</v>
      </c>
      <c r="E36" t="s">
        <v>263</v>
      </c>
      <c r="F36" t="s">
        <v>264</v>
      </c>
      <c r="H36">
        <v>47.035920599999997</v>
      </c>
      <c r="I36">
        <v>-67.587170200000003</v>
      </c>
      <c r="J36" s="1" t="str">
        <f t="shared" si="5"/>
        <v>Till</v>
      </c>
      <c r="K36" s="1" t="str">
        <f t="shared" si="8"/>
        <v>&lt;2 micron</v>
      </c>
      <c r="L36" t="s">
        <v>66</v>
      </c>
      <c r="M36" t="s">
        <v>57</v>
      </c>
      <c r="N36" t="s">
        <v>155</v>
      </c>
      <c r="O36" t="s">
        <v>110</v>
      </c>
      <c r="P36" t="s">
        <v>265</v>
      </c>
      <c r="Q36" t="s">
        <v>29</v>
      </c>
      <c r="R36" t="s">
        <v>123</v>
      </c>
      <c r="S36" t="s">
        <v>31</v>
      </c>
      <c r="T36" t="s">
        <v>266</v>
      </c>
    </row>
    <row r="37" spans="1:20" x14ac:dyDescent="0.3">
      <c r="A37" t="s">
        <v>267</v>
      </c>
      <c r="B37" t="s">
        <v>268</v>
      </c>
      <c r="C37" s="1" t="str">
        <f t="shared" si="6"/>
        <v>21:0056</v>
      </c>
      <c r="D37" s="1" t="str">
        <f t="shared" si="7"/>
        <v>21:0035</v>
      </c>
      <c r="E37" t="s">
        <v>263</v>
      </c>
      <c r="F37" t="s">
        <v>269</v>
      </c>
      <c r="H37">
        <v>47.035920599999997</v>
      </c>
      <c r="I37">
        <v>-67.587170200000003</v>
      </c>
      <c r="J37" s="1" t="str">
        <f t="shared" si="5"/>
        <v>Till</v>
      </c>
      <c r="K37" s="1" t="str">
        <f t="shared" si="8"/>
        <v>&lt;2 micron</v>
      </c>
      <c r="L37" t="s">
        <v>163</v>
      </c>
      <c r="M37" t="s">
        <v>259</v>
      </c>
      <c r="N37" t="s">
        <v>58</v>
      </c>
      <c r="O37" t="s">
        <v>77</v>
      </c>
      <c r="P37" t="s">
        <v>78</v>
      </c>
      <c r="Q37" t="s">
        <v>29</v>
      </c>
      <c r="R37" t="s">
        <v>57</v>
      </c>
      <c r="S37" t="s">
        <v>93</v>
      </c>
      <c r="T37" t="s">
        <v>243</v>
      </c>
    </row>
    <row r="38" spans="1:20" x14ac:dyDescent="0.3">
      <c r="A38" t="s">
        <v>270</v>
      </c>
      <c r="B38" t="s">
        <v>271</v>
      </c>
      <c r="C38" s="1" t="str">
        <f t="shared" si="6"/>
        <v>21:0056</v>
      </c>
      <c r="D38" s="1" t="str">
        <f t="shared" si="7"/>
        <v>21:0035</v>
      </c>
      <c r="E38" t="s">
        <v>263</v>
      </c>
      <c r="F38" t="s">
        <v>272</v>
      </c>
      <c r="H38">
        <v>47.035920599999997</v>
      </c>
      <c r="I38">
        <v>-67.587170200000003</v>
      </c>
      <c r="J38" s="1" t="str">
        <f t="shared" si="5"/>
        <v>Till</v>
      </c>
      <c r="K38" s="1" t="str">
        <f t="shared" si="8"/>
        <v>&lt;2 micron</v>
      </c>
      <c r="L38" t="s">
        <v>273</v>
      </c>
      <c r="M38" t="s">
        <v>274</v>
      </c>
      <c r="N38" t="s">
        <v>117</v>
      </c>
      <c r="O38" t="s">
        <v>212</v>
      </c>
      <c r="P38" t="s">
        <v>275</v>
      </c>
      <c r="Q38" t="s">
        <v>29</v>
      </c>
      <c r="R38" t="s">
        <v>41</v>
      </c>
      <c r="S38" t="s">
        <v>31</v>
      </c>
      <c r="T38" t="s">
        <v>139</v>
      </c>
    </row>
    <row r="39" spans="1:20" x14ac:dyDescent="0.3">
      <c r="A39" t="s">
        <v>276</v>
      </c>
      <c r="B39" t="s">
        <v>277</v>
      </c>
      <c r="C39" s="1" t="str">
        <f t="shared" si="6"/>
        <v>21:0056</v>
      </c>
      <c r="D39" s="1" t="str">
        <f t="shared" si="7"/>
        <v>21:0035</v>
      </c>
      <c r="E39" t="s">
        <v>278</v>
      </c>
      <c r="F39" t="s">
        <v>279</v>
      </c>
      <c r="H39">
        <v>47.076014700000002</v>
      </c>
      <c r="I39">
        <v>-67.787649200000004</v>
      </c>
      <c r="J39" s="1" t="str">
        <f t="shared" si="5"/>
        <v>Till</v>
      </c>
      <c r="K39" s="1" t="str">
        <f t="shared" si="8"/>
        <v>&lt;2 micron</v>
      </c>
      <c r="L39" t="s">
        <v>56</v>
      </c>
      <c r="M39" t="s">
        <v>57</v>
      </c>
      <c r="N39" t="s">
        <v>76</v>
      </c>
      <c r="O39" t="s">
        <v>77</v>
      </c>
      <c r="P39" t="s">
        <v>280</v>
      </c>
      <c r="Q39" t="s">
        <v>29</v>
      </c>
      <c r="R39" t="s">
        <v>61</v>
      </c>
      <c r="S39" t="s">
        <v>45</v>
      </c>
      <c r="T39" t="s">
        <v>281</v>
      </c>
    </row>
    <row r="40" spans="1:20" x14ac:dyDescent="0.3">
      <c r="A40" t="s">
        <v>282</v>
      </c>
      <c r="B40" t="s">
        <v>283</v>
      </c>
      <c r="C40" s="1" t="str">
        <f t="shared" si="6"/>
        <v>21:0056</v>
      </c>
      <c r="D40" s="1" t="str">
        <f t="shared" si="7"/>
        <v>21:0035</v>
      </c>
      <c r="E40" t="s">
        <v>278</v>
      </c>
      <c r="F40" t="s">
        <v>284</v>
      </c>
      <c r="H40">
        <v>47.076014700000002</v>
      </c>
      <c r="I40">
        <v>-67.787649200000004</v>
      </c>
      <c r="J40" s="1" t="str">
        <f t="shared" si="5"/>
        <v>Till</v>
      </c>
      <c r="K40" s="1" t="str">
        <f t="shared" si="8"/>
        <v>&lt;2 micron</v>
      </c>
      <c r="L40" t="s">
        <v>106</v>
      </c>
      <c r="M40" t="s">
        <v>202</v>
      </c>
      <c r="N40" t="s">
        <v>273</v>
      </c>
      <c r="O40" t="s">
        <v>285</v>
      </c>
      <c r="P40" t="s">
        <v>286</v>
      </c>
      <c r="Q40" t="s">
        <v>79</v>
      </c>
      <c r="R40" t="s">
        <v>287</v>
      </c>
      <c r="S40" t="s">
        <v>93</v>
      </c>
      <c r="T40" t="s">
        <v>288</v>
      </c>
    </row>
    <row r="41" spans="1:20" x14ac:dyDescent="0.3">
      <c r="A41" t="s">
        <v>289</v>
      </c>
      <c r="B41" t="s">
        <v>290</v>
      </c>
      <c r="C41" s="1" t="str">
        <f t="shared" si="6"/>
        <v>21:0056</v>
      </c>
      <c r="D41" s="1" t="str">
        <f t="shared" si="7"/>
        <v>21:0035</v>
      </c>
      <c r="E41" t="s">
        <v>278</v>
      </c>
      <c r="F41" t="s">
        <v>291</v>
      </c>
      <c r="H41">
        <v>47.076014700000002</v>
      </c>
      <c r="I41">
        <v>-67.787649200000004</v>
      </c>
      <c r="J41" s="1" t="str">
        <f t="shared" si="5"/>
        <v>Till</v>
      </c>
      <c r="K41" s="1" t="str">
        <f t="shared" si="8"/>
        <v>&lt;2 micron</v>
      </c>
      <c r="L41" t="s">
        <v>140</v>
      </c>
      <c r="M41" t="s">
        <v>57</v>
      </c>
      <c r="N41" t="s">
        <v>117</v>
      </c>
      <c r="O41" t="s">
        <v>292</v>
      </c>
      <c r="P41" t="s">
        <v>234</v>
      </c>
      <c r="Q41" t="s">
        <v>29</v>
      </c>
      <c r="R41" t="s">
        <v>30</v>
      </c>
      <c r="S41" t="s">
        <v>31</v>
      </c>
      <c r="T41" t="s">
        <v>32</v>
      </c>
    </row>
    <row r="42" spans="1:20" x14ac:dyDescent="0.3">
      <c r="A42" t="s">
        <v>293</v>
      </c>
      <c r="B42" t="s">
        <v>294</v>
      </c>
      <c r="C42" s="1" t="str">
        <f t="shared" si="6"/>
        <v>21:0056</v>
      </c>
      <c r="D42" s="1" t="str">
        <f t="shared" si="7"/>
        <v>21:0035</v>
      </c>
      <c r="E42" t="s">
        <v>278</v>
      </c>
      <c r="F42" t="s">
        <v>295</v>
      </c>
      <c r="H42">
        <v>47.076014700000002</v>
      </c>
      <c r="I42">
        <v>-67.787649200000004</v>
      </c>
      <c r="J42" s="1" t="str">
        <f t="shared" si="5"/>
        <v>Till</v>
      </c>
      <c r="K42" s="1" t="str">
        <f t="shared" si="8"/>
        <v>&lt;2 micron</v>
      </c>
      <c r="L42" t="s">
        <v>296</v>
      </c>
      <c r="M42" t="s">
        <v>180</v>
      </c>
      <c r="N42" t="s">
        <v>297</v>
      </c>
      <c r="O42" t="s">
        <v>37</v>
      </c>
      <c r="P42" t="s">
        <v>111</v>
      </c>
      <c r="Q42" t="s">
        <v>29</v>
      </c>
      <c r="R42" t="s">
        <v>123</v>
      </c>
      <c r="S42" t="s">
        <v>31</v>
      </c>
      <c r="T42" t="s">
        <v>243</v>
      </c>
    </row>
    <row r="43" spans="1:20" x14ac:dyDescent="0.3">
      <c r="A43" t="s">
        <v>298</v>
      </c>
      <c r="B43" t="s">
        <v>299</v>
      </c>
      <c r="C43" s="1" t="str">
        <f t="shared" si="6"/>
        <v>21:0056</v>
      </c>
      <c r="D43" s="1" t="str">
        <f t="shared" si="7"/>
        <v>21:0035</v>
      </c>
      <c r="E43" t="s">
        <v>300</v>
      </c>
      <c r="F43" t="s">
        <v>301</v>
      </c>
      <c r="H43">
        <v>46.868859800000003</v>
      </c>
      <c r="I43">
        <v>-67.689972499999996</v>
      </c>
      <c r="J43" s="1" t="str">
        <f t="shared" si="5"/>
        <v>Till</v>
      </c>
      <c r="K43" s="1" t="str">
        <f t="shared" si="8"/>
        <v>&lt;2 micron</v>
      </c>
      <c r="L43" t="s">
        <v>140</v>
      </c>
      <c r="M43" t="s">
        <v>67</v>
      </c>
      <c r="N43" t="s">
        <v>26</v>
      </c>
      <c r="O43" t="s">
        <v>37</v>
      </c>
      <c r="P43" t="s">
        <v>302</v>
      </c>
      <c r="Q43" t="s">
        <v>79</v>
      </c>
      <c r="R43" t="s">
        <v>36</v>
      </c>
      <c r="S43" t="s">
        <v>93</v>
      </c>
      <c r="T43" t="s">
        <v>164</v>
      </c>
    </row>
    <row r="44" spans="1:20" x14ac:dyDescent="0.3">
      <c r="A44" t="s">
        <v>303</v>
      </c>
      <c r="B44" t="s">
        <v>304</v>
      </c>
      <c r="C44" s="1" t="str">
        <f t="shared" si="6"/>
        <v>21:0056</v>
      </c>
      <c r="D44" s="1" t="str">
        <f t="shared" si="7"/>
        <v>21:0035</v>
      </c>
      <c r="E44" t="s">
        <v>300</v>
      </c>
      <c r="F44" t="s">
        <v>305</v>
      </c>
      <c r="H44">
        <v>46.868859800000003</v>
      </c>
      <c r="I44">
        <v>-67.689972499999996</v>
      </c>
      <c r="J44" s="1" t="str">
        <f t="shared" si="5"/>
        <v>Till</v>
      </c>
      <c r="K44" s="1" t="str">
        <f t="shared" si="8"/>
        <v>&lt;2 micron</v>
      </c>
      <c r="L44" t="s">
        <v>106</v>
      </c>
      <c r="M44" t="s">
        <v>259</v>
      </c>
      <c r="N44" t="s">
        <v>273</v>
      </c>
      <c r="O44" t="s">
        <v>195</v>
      </c>
      <c r="P44" t="s">
        <v>306</v>
      </c>
      <c r="Q44" t="s">
        <v>29</v>
      </c>
      <c r="R44" t="s">
        <v>274</v>
      </c>
      <c r="S44" t="s">
        <v>80</v>
      </c>
      <c r="T44" t="s">
        <v>185</v>
      </c>
    </row>
    <row r="45" spans="1:20" x14ac:dyDescent="0.3">
      <c r="A45" t="s">
        <v>307</v>
      </c>
      <c r="B45" t="s">
        <v>308</v>
      </c>
      <c r="C45" s="1" t="str">
        <f t="shared" si="6"/>
        <v>21:0056</v>
      </c>
      <c r="D45" s="1" t="str">
        <f t="shared" si="7"/>
        <v>21:0035</v>
      </c>
      <c r="E45" t="s">
        <v>300</v>
      </c>
      <c r="F45" t="s">
        <v>309</v>
      </c>
      <c r="H45">
        <v>46.868859800000003</v>
      </c>
      <c r="I45">
        <v>-67.689972499999996</v>
      </c>
      <c r="J45" s="1" t="str">
        <f t="shared" si="5"/>
        <v>Till</v>
      </c>
      <c r="K45" s="1" t="str">
        <f t="shared" si="8"/>
        <v>&lt;2 micron</v>
      </c>
      <c r="L45" t="s">
        <v>310</v>
      </c>
      <c r="M45" t="s">
        <v>164</v>
      </c>
      <c r="N45" t="s">
        <v>311</v>
      </c>
      <c r="O45" t="s">
        <v>312</v>
      </c>
      <c r="P45" t="s">
        <v>313</v>
      </c>
      <c r="Q45" t="s">
        <v>79</v>
      </c>
      <c r="R45" t="s">
        <v>101</v>
      </c>
      <c r="S45" t="s">
        <v>106</v>
      </c>
      <c r="T45" t="s">
        <v>224</v>
      </c>
    </row>
    <row r="46" spans="1:20" x14ac:dyDescent="0.3">
      <c r="A46" t="s">
        <v>314</v>
      </c>
      <c r="B46" t="s">
        <v>315</v>
      </c>
      <c r="C46" s="1" t="str">
        <f t="shared" si="6"/>
        <v>21:0056</v>
      </c>
      <c r="D46" s="1" t="str">
        <f t="shared" si="7"/>
        <v>21:0035</v>
      </c>
      <c r="E46" t="s">
        <v>300</v>
      </c>
      <c r="F46" t="s">
        <v>316</v>
      </c>
      <c r="H46">
        <v>46.868859800000003</v>
      </c>
      <c r="I46">
        <v>-67.689972499999996</v>
      </c>
      <c r="J46" s="1" t="str">
        <f t="shared" si="5"/>
        <v>Till</v>
      </c>
      <c r="K46" s="1" t="str">
        <f t="shared" si="8"/>
        <v>&lt;2 micron</v>
      </c>
      <c r="L46" t="s">
        <v>56</v>
      </c>
      <c r="M46" t="s">
        <v>207</v>
      </c>
      <c r="N46" t="s">
        <v>317</v>
      </c>
      <c r="O46" t="s">
        <v>312</v>
      </c>
      <c r="P46" t="s">
        <v>318</v>
      </c>
      <c r="Q46" t="s">
        <v>319</v>
      </c>
      <c r="R46" t="s">
        <v>85</v>
      </c>
      <c r="S46" t="s">
        <v>45</v>
      </c>
      <c r="T46" t="s">
        <v>320</v>
      </c>
    </row>
    <row r="47" spans="1:20" x14ac:dyDescent="0.3">
      <c r="A47" t="s">
        <v>321</v>
      </c>
      <c r="B47" t="s">
        <v>322</v>
      </c>
      <c r="C47" s="1" t="str">
        <f t="shared" si="6"/>
        <v>21:0056</v>
      </c>
      <c r="D47" s="1" t="str">
        <f t="shared" si="7"/>
        <v>21:0035</v>
      </c>
      <c r="E47" t="s">
        <v>300</v>
      </c>
      <c r="F47" t="s">
        <v>323</v>
      </c>
      <c r="H47">
        <v>46.868859800000003</v>
      </c>
      <c r="I47">
        <v>-67.689972499999996</v>
      </c>
      <c r="J47" s="1" t="str">
        <f t="shared" si="5"/>
        <v>Till</v>
      </c>
      <c r="K47" s="1" t="str">
        <f t="shared" si="8"/>
        <v>&lt;2 micron</v>
      </c>
      <c r="L47" t="s">
        <v>163</v>
      </c>
      <c r="M47" t="s">
        <v>85</v>
      </c>
      <c r="N47" t="s">
        <v>122</v>
      </c>
      <c r="O47" t="s">
        <v>212</v>
      </c>
      <c r="P47" t="s">
        <v>196</v>
      </c>
      <c r="Q47" t="s">
        <v>29</v>
      </c>
      <c r="R47" t="s">
        <v>259</v>
      </c>
      <c r="S47" t="s">
        <v>45</v>
      </c>
      <c r="T47" t="s">
        <v>81</v>
      </c>
    </row>
    <row r="48" spans="1:20" x14ac:dyDescent="0.3">
      <c r="A48" t="s">
        <v>324</v>
      </c>
      <c r="B48" t="s">
        <v>325</v>
      </c>
      <c r="C48" s="1" t="str">
        <f t="shared" si="6"/>
        <v>21:0056</v>
      </c>
      <c r="D48" s="1" t="str">
        <f t="shared" si="7"/>
        <v>21:0035</v>
      </c>
      <c r="E48" t="s">
        <v>300</v>
      </c>
      <c r="F48" t="s">
        <v>326</v>
      </c>
      <c r="H48">
        <v>46.868859800000003</v>
      </c>
      <c r="I48">
        <v>-67.689972499999996</v>
      </c>
      <c r="J48" s="1" t="str">
        <f t="shared" si="5"/>
        <v>Till</v>
      </c>
      <c r="K48" s="1" t="str">
        <f t="shared" si="8"/>
        <v>&lt;2 micron</v>
      </c>
      <c r="L48" t="s">
        <v>66</v>
      </c>
      <c r="M48" t="s">
        <v>202</v>
      </c>
      <c r="N48" t="s">
        <v>273</v>
      </c>
      <c r="O48" t="s">
        <v>27</v>
      </c>
      <c r="P48" t="s">
        <v>327</v>
      </c>
      <c r="Q48" t="s">
        <v>29</v>
      </c>
      <c r="R48" t="s">
        <v>259</v>
      </c>
      <c r="S48" t="s">
        <v>45</v>
      </c>
      <c r="T48" t="s">
        <v>164</v>
      </c>
    </row>
    <row r="49" spans="1:20" x14ac:dyDescent="0.3">
      <c r="A49" t="s">
        <v>328</v>
      </c>
      <c r="B49" t="s">
        <v>329</v>
      </c>
      <c r="C49" s="1" t="str">
        <f t="shared" si="6"/>
        <v>21:0056</v>
      </c>
      <c r="D49" s="1" t="str">
        <f t="shared" si="7"/>
        <v>21:0035</v>
      </c>
      <c r="E49" t="s">
        <v>330</v>
      </c>
      <c r="F49" t="s">
        <v>331</v>
      </c>
      <c r="H49">
        <v>46.929770300000001</v>
      </c>
      <c r="I49">
        <v>-67.519025999999997</v>
      </c>
      <c r="J49" s="1" t="str">
        <f t="shared" si="5"/>
        <v>Till</v>
      </c>
      <c r="K49" s="1" t="str">
        <f t="shared" si="8"/>
        <v>&lt;2 micron</v>
      </c>
      <c r="L49" t="s">
        <v>310</v>
      </c>
      <c r="M49" t="s">
        <v>57</v>
      </c>
      <c r="N49" t="s">
        <v>297</v>
      </c>
      <c r="O49" t="s">
        <v>204</v>
      </c>
      <c r="P49" t="s">
        <v>111</v>
      </c>
      <c r="Q49" t="s">
        <v>29</v>
      </c>
      <c r="R49" t="s">
        <v>274</v>
      </c>
      <c r="S49" t="s">
        <v>45</v>
      </c>
      <c r="T49" t="s">
        <v>224</v>
      </c>
    </row>
    <row r="50" spans="1:20" x14ac:dyDescent="0.3">
      <c r="A50" t="s">
        <v>332</v>
      </c>
      <c r="B50" t="s">
        <v>333</v>
      </c>
      <c r="C50" s="1" t="str">
        <f t="shared" si="6"/>
        <v>21:0056</v>
      </c>
      <c r="D50" s="1" t="str">
        <f t="shared" si="7"/>
        <v>21:0035</v>
      </c>
      <c r="E50" t="s">
        <v>330</v>
      </c>
      <c r="F50" t="s">
        <v>334</v>
      </c>
      <c r="H50">
        <v>46.929770300000001</v>
      </c>
      <c r="I50">
        <v>-67.519025999999997</v>
      </c>
      <c r="J50" s="1" t="str">
        <f t="shared" si="5"/>
        <v>Till</v>
      </c>
      <c r="K50" s="1" t="str">
        <f t="shared" si="8"/>
        <v>&lt;2 micron</v>
      </c>
      <c r="L50" t="s">
        <v>310</v>
      </c>
      <c r="M50" t="s">
        <v>90</v>
      </c>
      <c r="N50" t="s">
        <v>297</v>
      </c>
      <c r="O50" t="s">
        <v>69</v>
      </c>
      <c r="P50" t="s">
        <v>335</v>
      </c>
      <c r="Q50" t="s">
        <v>29</v>
      </c>
      <c r="R50" t="s">
        <v>123</v>
      </c>
      <c r="S50" t="s">
        <v>45</v>
      </c>
      <c r="T50" t="s">
        <v>113</v>
      </c>
    </row>
    <row r="51" spans="1:20" x14ac:dyDescent="0.3">
      <c r="A51" t="s">
        <v>336</v>
      </c>
      <c r="B51" t="s">
        <v>337</v>
      </c>
      <c r="C51" s="1" t="str">
        <f t="shared" si="6"/>
        <v>21:0056</v>
      </c>
      <c r="D51" s="1" t="str">
        <f t="shared" si="7"/>
        <v>21:0035</v>
      </c>
      <c r="E51" t="s">
        <v>330</v>
      </c>
      <c r="F51" t="s">
        <v>338</v>
      </c>
      <c r="H51">
        <v>46.929770300000001</v>
      </c>
      <c r="I51">
        <v>-67.519025999999997</v>
      </c>
      <c r="J51" s="1" t="str">
        <f t="shared" si="5"/>
        <v>Till</v>
      </c>
      <c r="K51" s="1" t="str">
        <f t="shared" si="8"/>
        <v>&lt;2 micron</v>
      </c>
      <c r="L51" t="s">
        <v>66</v>
      </c>
      <c r="M51" t="s">
        <v>61</v>
      </c>
      <c r="N51" t="s">
        <v>133</v>
      </c>
      <c r="O51" t="s">
        <v>37</v>
      </c>
      <c r="P51" t="s">
        <v>339</v>
      </c>
      <c r="Q51" t="s">
        <v>29</v>
      </c>
      <c r="R51" t="s">
        <v>51</v>
      </c>
      <c r="S51" t="s">
        <v>80</v>
      </c>
      <c r="T51" t="s">
        <v>340</v>
      </c>
    </row>
    <row r="52" spans="1:20" x14ac:dyDescent="0.3">
      <c r="A52" t="s">
        <v>341</v>
      </c>
      <c r="B52" t="s">
        <v>342</v>
      </c>
      <c r="C52" s="1" t="str">
        <f t="shared" si="6"/>
        <v>21:0056</v>
      </c>
      <c r="D52" s="1" t="str">
        <f t="shared" si="7"/>
        <v>21:0035</v>
      </c>
      <c r="E52" t="s">
        <v>330</v>
      </c>
      <c r="F52" t="s">
        <v>343</v>
      </c>
      <c r="H52">
        <v>46.929770300000001</v>
      </c>
      <c r="I52">
        <v>-67.519025999999997</v>
      </c>
      <c r="J52" s="1" t="str">
        <f t="shared" si="5"/>
        <v>Till</v>
      </c>
      <c r="K52" s="1" t="str">
        <f t="shared" si="8"/>
        <v>&lt;2 micron</v>
      </c>
      <c r="L52" t="s">
        <v>56</v>
      </c>
      <c r="M52" t="s">
        <v>57</v>
      </c>
      <c r="N52" t="s">
        <v>163</v>
      </c>
      <c r="O52" t="s">
        <v>77</v>
      </c>
      <c r="P52" t="s">
        <v>344</v>
      </c>
      <c r="Q52" t="s">
        <v>29</v>
      </c>
      <c r="R52" t="s">
        <v>92</v>
      </c>
      <c r="S52" t="s">
        <v>45</v>
      </c>
      <c r="T52" t="s">
        <v>94</v>
      </c>
    </row>
    <row r="53" spans="1:20" x14ac:dyDescent="0.3">
      <c r="A53" t="s">
        <v>345</v>
      </c>
      <c r="B53" t="s">
        <v>346</v>
      </c>
      <c r="C53" s="1" t="str">
        <f t="shared" si="6"/>
        <v>21:0056</v>
      </c>
      <c r="D53" s="1" t="str">
        <f t="shared" si="7"/>
        <v>21:0035</v>
      </c>
      <c r="E53" t="s">
        <v>330</v>
      </c>
      <c r="F53" t="s">
        <v>347</v>
      </c>
      <c r="H53">
        <v>46.929770300000001</v>
      </c>
      <c r="I53">
        <v>-67.519025999999997</v>
      </c>
      <c r="J53" s="1" t="str">
        <f t="shared" si="5"/>
        <v>Till</v>
      </c>
      <c r="K53" s="1" t="str">
        <f t="shared" si="8"/>
        <v>&lt;2 micron</v>
      </c>
      <c r="L53" t="s">
        <v>140</v>
      </c>
      <c r="M53" t="s">
        <v>202</v>
      </c>
      <c r="N53" t="s">
        <v>24</v>
      </c>
      <c r="O53" t="s">
        <v>195</v>
      </c>
      <c r="P53" t="s">
        <v>141</v>
      </c>
      <c r="Q53" t="s">
        <v>29</v>
      </c>
      <c r="R53" t="s">
        <v>221</v>
      </c>
      <c r="S53" t="s">
        <v>40</v>
      </c>
      <c r="T53" t="s">
        <v>151</v>
      </c>
    </row>
    <row r="54" spans="1:20" x14ac:dyDescent="0.3">
      <c r="A54" t="s">
        <v>348</v>
      </c>
      <c r="B54" t="s">
        <v>349</v>
      </c>
      <c r="C54" s="1" t="str">
        <f t="shared" si="6"/>
        <v>21:0056</v>
      </c>
      <c r="D54" s="1" t="str">
        <f t="shared" si="7"/>
        <v>21:0035</v>
      </c>
      <c r="E54" t="s">
        <v>330</v>
      </c>
      <c r="F54" t="s">
        <v>350</v>
      </c>
      <c r="H54">
        <v>46.929770300000001</v>
      </c>
      <c r="I54">
        <v>-67.519025999999997</v>
      </c>
      <c r="J54" s="1" t="str">
        <f t="shared" si="5"/>
        <v>Till</v>
      </c>
      <c r="K54" s="1" t="str">
        <f t="shared" si="8"/>
        <v>&lt;2 micron</v>
      </c>
      <c r="L54" t="s">
        <v>106</v>
      </c>
      <c r="M54" t="s">
        <v>57</v>
      </c>
      <c r="N54" t="s">
        <v>45</v>
      </c>
      <c r="O54" t="s">
        <v>148</v>
      </c>
      <c r="P54" t="s">
        <v>141</v>
      </c>
      <c r="Q54" t="s">
        <v>29</v>
      </c>
      <c r="R54" t="s">
        <v>51</v>
      </c>
      <c r="S54" t="s">
        <v>31</v>
      </c>
      <c r="T54" t="s">
        <v>351</v>
      </c>
    </row>
    <row r="55" spans="1:20" x14ac:dyDescent="0.3">
      <c r="A55" t="s">
        <v>352</v>
      </c>
      <c r="B55" t="s">
        <v>353</v>
      </c>
      <c r="C55" s="1" t="str">
        <f t="shared" si="6"/>
        <v>21:0056</v>
      </c>
      <c r="D55" s="1" t="str">
        <f t="shared" si="7"/>
        <v>21:0035</v>
      </c>
      <c r="E55" t="s">
        <v>354</v>
      </c>
      <c r="F55" t="s">
        <v>355</v>
      </c>
      <c r="H55">
        <v>46.959335799999998</v>
      </c>
      <c r="I55">
        <v>-67.543841</v>
      </c>
      <c r="J55" s="1" t="str">
        <f t="shared" si="5"/>
        <v>Till</v>
      </c>
      <c r="K55" s="1" t="str">
        <f t="shared" si="8"/>
        <v>&lt;2 micron</v>
      </c>
      <c r="L55" t="s">
        <v>310</v>
      </c>
      <c r="M55" t="s">
        <v>90</v>
      </c>
      <c r="N55" t="s">
        <v>296</v>
      </c>
      <c r="O55" t="s">
        <v>59</v>
      </c>
      <c r="P55" t="s">
        <v>339</v>
      </c>
      <c r="Q55" t="s">
        <v>29</v>
      </c>
      <c r="R55" t="s">
        <v>274</v>
      </c>
      <c r="S55" t="s">
        <v>80</v>
      </c>
      <c r="T55" t="s">
        <v>71</v>
      </c>
    </row>
    <row r="56" spans="1:20" x14ac:dyDescent="0.3">
      <c r="A56" t="s">
        <v>356</v>
      </c>
      <c r="B56" t="s">
        <v>357</v>
      </c>
      <c r="C56" s="1" t="str">
        <f t="shared" si="6"/>
        <v>21:0056</v>
      </c>
      <c r="D56" s="1" t="str">
        <f t="shared" si="7"/>
        <v>21:0035</v>
      </c>
      <c r="E56" t="s">
        <v>354</v>
      </c>
      <c r="F56" t="s">
        <v>358</v>
      </c>
      <c r="H56">
        <v>46.959335799999998</v>
      </c>
      <c r="I56">
        <v>-67.543841</v>
      </c>
      <c r="J56" s="1" t="str">
        <f t="shared" si="5"/>
        <v>Till</v>
      </c>
      <c r="K56" s="1" t="str">
        <f t="shared" si="8"/>
        <v>&lt;2 micron</v>
      </c>
      <c r="L56" t="s">
        <v>190</v>
      </c>
      <c r="M56" t="s">
        <v>94</v>
      </c>
      <c r="N56" t="s">
        <v>213</v>
      </c>
      <c r="O56" t="s">
        <v>69</v>
      </c>
      <c r="P56" t="s">
        <v>359</v>
      </c>
      <c r="Q56" t="s">
        <v>29</v>
      </c>
      <c r="R56" t="s">
        <v>360</v>
      </c>
      <c r="S56" t="s">
        <v>189</v>
      </c>
      <c r="T56" t="s">
        <v>361</v>
      </c>
    </row>
  </sheetData>
  <autoFilter ref="A1:K56">
    <filterColumn colId="0" hiddenButton="1"/>
    <filterColumn colId="1" hiddenButton="1"/>
    <filterColumn colId="2">
      <filters>
        <filter val="21:0056"/>
      </filters>
    </filterColumn>
    <filterColumn colId="4" hiddenButton="1"/>
    <filterColumn colId="5" hiddenButton="1"/>
    <filterColumn colId="7" hiddenButton="1"/>
    <filterColumn colId="8" hiddenButton="1"/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bdl210056_pkg_0028c.xlsx</vt:lpstr>
      <vt:lpstr>pkg_0028c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adcock</dc:creator>
  <cp:lastModifiedBy>adcock</cp:lastModifiedBy>
  <dcterms:created xsi:type="dcterms:W3CDTF">2024-11-22T07:32:52Z</dcterms:created>
  <dcterms:modified xsi:type="dcterms:W3CDTF">2024-11-22T20:42:17Z</dcterms:modified>
</cp:coreProperties>
</file>