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056_pkg_0028b.xlsx" sheetId="1" r:id="rId1"/>
  </sheets>
  <definedNames>
    <definedName name="_xlnm._FilterDatabase" localSheetId="0" hidden="1">bdl210056_pkg_0028b.xlsx!$A$1:$K$56</definedName>
    <definedName name="pkg_0028b">bdl210056_pkg_0028b.xlsx!$A$1:$T$56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</calcChain>
</file>

<file path=xl/sharedStrings.xml><?xml version="1.0" encoding="utf-8"?>
<sst xmlns="http://schemas.openxmlformats.org/spreadsheetml/2006/main" count="240" uniqueCount="196">
  <si>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</si>
  <si>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</si>
  <si>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</si>
  <si>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</si>
  <si>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</si>
  <si>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</si>
  <si>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</si>
  <si>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</si>
  <si>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</si>
  <si>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</si>
  <si>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</si>
  <si>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Co</t>
  </si>
  <si>
    <t>Cr</t>
  </si>
  <si>
    <t>Cu</t>
  </si>
  <si>
    <t>Fe</t>
  </si>
  <si>
    <t>Mn</t>
  </si>
  <si>
    <t>Mo</t>
  </si>
  <si>
    <t>Ni</t>
  </si>
  <si>
    <t>Pb</t>
  </si>
  <si>
    <t>Zn</t>
  </si>
  <si>
    <t>86LFA300101:0</t>
  </si>
  <si>
    <t>21:0056:000001</t>
  </si>
  <si>
    <t>21:0035:000001</t>
  </si>
  <si>
    <t>21:0035:000001:0001:0001:00</t>
  </si>
  <si>
    <t>86LFA300102:0</t>
  </si>
  <si>
    <t>21:0056:000002</t>
  </si>
  <si>
    <t>21:0035:000001:0002:0001:00</t>
  </si>
  <si>
    <t>86LFA300104:0</t>
  </si>
  <si>
    <t>21:0056:000003</t>
  </si>
  <si>
    <t>21:0035:000001:0004:0001:00</t>
  </si>
  <si>
    <t>86LFA300202:0</t>
  </si>
  <si>
    <t>21:0056:000004</t>
  </si>
  <si>
    <t>21:0035:000002</t>
  </si>
  <si>
    <t>21:0035:000002:0002:0001:00</t>
  </si>
  <si>
    <t>86LFA300203:0</t>
  </si>
  <si>
    <t>21:0056:000005</t>
  </si>
  <si>
    <t>21:0035:000002:0003:0001:00</t>
  </si>
  <si>
    <t>86LFA300205:0</t>
  </si>
  <si>
    <t>21:0056:000006</t>
  </si>
  <si>
    <t>21:0035:000002:0005:0001:00</t>
  </si>
  <si>
    <t>86LFA300209:0</t>
  </si>
  <si>
    <t>21:0056:000007</t>
  </si>
  <si>
    <t>21:0035:000002:0009:0001:00</t>
  </si>
  <si>
    <t>86LFA300210:0</t>
  </si>
  <si>
    <t>21:0056:000008</t>
  </si>
  <si>
    <t>21:0035:000002:0010:0001:00</t>
  </si>
  <si>
    <t>86LFA300212:0</t>
  </si>
  <si>
    <t>21:0056:000009</t>
  </si>
  <si>
    <t>21:0035:000002:0012:0001:00</t>
  </si>
  <si>
    <t>86LFA300301:0</t>
  </si>
  <si>
    <t>21:0056:000010</t>
  </si>
  <si>
    <t>21:0035:000003</t>
  </si>
  <si>
    <t>21:0035:000003:0001:0001:00</t>
  </si>
  <si>
    <t>86LFA300302:0</t>
  </si>
  <si>
    <t>21:0056:000011</t>
  </si>
  <si>
    <t>21:0035:000003:0002:0001:00</t>
  </si>
  <si>
    <t>86LFA300303:0</t>
  </si>
  <si>
    <t>21:0056:000012</t>
  </si>
  <si>
    <t>21:0035:000003:0003:0001:00</t>
  </si>
  <si>
    <t>86LFA300304:0</t>
  </si>
  <si>
    <t>21:0056:000013</t>
  </si>
  <si>
    <t>21:0035:000003:0004:0001:00</t>
  </si>
  <si>
    <t>86LFA300308:0</t>
  </si>
  <si>
    <t>21:0056:000014</t>
  </si>
  <si>
    <t>21:0035:000003:0008:0001:00</t>
  </si>
  <si>
    <t>86LFA300311:0</t>
  </si>
  <si>
    <t>21:0056:000015</t>
  </si>
  <si>
    <t>21:0035:000003:0011:0001:00</t>
  </si>
  <si>
    <t>86LFA300401:0</t>
  </si>
  <si>
    <t>21:0056:000016</t>
  </si>
  <si>
    <t>21:0035:000004</t>
  </si>
  <si>
    <t>21:0035:000004:0001:0001:00</t>
  </si>
  <si>
    <t>86LFA300402:0</t>
  </si>
  <si>
    <t>21:0056:000017</t>
  </si>
  <si>
    <t>21:0035:000004:0002:0001:00</t>
  </si>
  <si>
    <t>86LFA300404:0</t>
  </si>
  <si>
    <t>21:0056:000018</t>
  </si>
  <si>
    <t>21:0035:000004:0004:0001:00</t>
  </si>
  <si>
    <t>86LFA300409:0</t>
  </si>
  <si>
    <t>21:0056:000019</t>
  </si>
  <si>
    <t>21:0035:000004:0009:0001:00</t>
  </si>
  <si>
    <t>86LFA300501:0</t>
  </si>
  <si>
    <t>21:0056:000020</t>
  </si>
  <si>
    <t>21:0035:000005</t>
  </si>
  <si>
    <t>21:0035:000005:0001:0001:00</t>
  </si>
  <si>
    <t>86LFA300514:0</t>
  </si>
  <si>
    <t>21:0056:000021</t>
  </si>
  <si>
    <t>21:0035:000005:0014:0001:00</t>
  </si>
  <si>
    <t>86LFA300516:0</t>
  </si>
  <si>
    <t>21:0056:000022</t>
  </si>
  <si>
    <t>21:0035:000005:0016:0001:00</t>
  </si>
  <si>
    <t>86LFA300517:0</t>
  </si>
  <si>
    <t>21:0056:000023</t>
  </si>
  <si>
    <t>21:0035:000005:0017:0001:00</t>
  </si>
  <si>
    <t>86LFA300518:0</t>
  </si>
  <si>
    <t>21:0056:000024</t>
  </si>
  <si>
    <t>21:0035:000005:0018:0001:00</t>
  </si>
  <si>
    <t>86LFA300802:0</t>
  </si>
  <si>
    <t>21:0056:000025</t>
  </si>
  <si>
    <t>21:0035:000008</t>
  </si>
  <si>
    <t>21:0035:000008:0002:0001:00</t>
  </si>
  <si>
    <t>86LFA300804:0</t>
  </si>
  <si>
    <t>21:0056:000026</t>
  </si>
  <si>
    <t>21:0035:000008:0004:0001:00</t>
  </si>
  <si>
    <t>86LFA300805:0</t>
  </si>
  <si>
    <t>21:0056:000027</t>
  </si>
  <si>
    <t>21:0035:000008:0005:0001:00</t>
  </si>
  <si>
    <t>86LFA300807:0</t>
  </si>
  <si>
    <t>21:0056:000028</t>
  </si>
  <si>
    <t>21:0035:000008:0007:0001:00</t>
  </si>
  <si>
    <t>86LFA300809:0</t>
  </si>
  <si>
    <t>21:0056:000029</t>
  </si>
  <si>
    <t>21:0035:000008:0009:0001:00</t>
  </si>
  <si>
    <t>86LFA300810:0</t>
  </si>
  <si>
    <t>21:0056:000030</t>
  </si>
  <si>
    <t>21:0035:000008:0010:0001:00</t>
  </si>
  <si>
    <t>86LFA300812:0</t>
  </si>
  <si>
    <t>21:0056:000031</t>
  </si>
  <si>
    <t>21:0035:000008:0012:0001:00</t>
  </si>
  <si>
    <t>86LFA300820:0</t>
  </si>
  <si>
    <t>21:0056:000032</t>
  </si>
  <si>
    <t>21:0035:000008:0020:0001:00</t>
  </si>
  <si>
    <t>86LFA300821:0</t>
  </si>
  <si>
    <t>21:0056:000033</t>
  </si>
  <si>
    <t>21:0035:000008:0021:0001:00</t>
  </si>
  <si>
    <t>86LFA300822:0</t>
  </si>
  <si>
    <t>21:0056:000034</t>
  </si>
  <si>
    <t>21:0035:000008:0022:0001:00</t>
  </si>
  <si>
    <t>86LFA300901:0</t>
  </si>
  <si>
    <t>21:0056:000035</t>
  </si>
  <si>
    <t>21:0035:000009</t>
  </si>
  <si>
    <t>21:0035:000009:0001:0001:00</t>
  </si>
  <si>
    <t>86LFA300904:0</t>
  </si>
  <si>
    <t>21:0056:000036</t>
  </si>
  <si>
    <t>21:0035:000009:0004:0001:00</t>
  </si>
  <si>
    <t>86LFA300910:0</t>
  </si>
  <si>
    <t>21:0056:000037</t>
  </si>
  <si>
    <t>21:0035:000009:0010:0001:00</t>
  </si>
  <si>
    <t>86LFA301006:0</t>
  </si>
  <si>
    <t>21:0056:000038</t>
  </si>
  <si>
    <t>21:0035:000010</t>
  </si>
  <si>
    <t>21:0035:000010:0006:0001:00</t>
  </si>
  <si>
    <t>86LFA301009:0</t>
  </si>
  <si>
    <t>21:0056:000039</t>
  </si>
  <si>
    <t>21:0035:000010:0009:0001:00</t>
  </si>
  <si>
    <t>86LFA301013:0</t>
  </si>
  <si>
    <t>21:0056:000040</t>
  </si>
  <si>
    <t>21:0035:000010:0013:0001:00</t>
  </si>
  <si>
    <t>86LFA301018:0</t>
  </si>
  <si>
    <t>21:0056:000041</t>
  </si>
  <si>
    <t>21:0035:000010:0018:0001:00</t>
  </si>
  <si>
    <t>86LFA301206:0</t>
  </si>
  <si>
    <t>21:0056:000042</t>
  </si>
  <si>
    <t>21:0035:000011</t>
  </si>
  <si>
    <t>21:0035:000011:0006:0001:00</t>
  </si>
  <si>
    <t>86LFA301207:0</t>
  </si>
  <si>
    <t>21:0056:000043</t>
  </si>
  <si>
    <t>21:0035:000011:0007:0001:00</t>
  </si>
  <si>
    <t>86LFA301209:0</t>
  </si>
  <si>
    <t>21:0056:000044</t>
  </si>
  <si>
    <t>21:0035:000011:0009:0001:00</t>
  </si>
  <si>
    <t>86LFA301212:0</t>
  </si>
  <si>
    <t>21:0056:000045</t>
  </si>
  <si>
    <t>21:0035:000011:0012:0001:00</t>
  </si>
  <si>
    <t>86LFA301215:0</t>
  </si>
  <si>
    <t>21:0056:000046</t>
  </si>
  <si>
    <t>21:0035:000011:0015:0001:00</t>
  </si>
  <si>
    <t>86LFA301218:0</t>
  </si>
  <si>
    <t>21:0056:000047</t>
  </si>
  <si>
    <t>21:0035:000011:0018:0001:00</t>
  </si>
  <si>
    <t>86LFA301402:0</t>
  </si>
  <si>
    <t>21:0056:000048</t>
  </si>
  <si>
    <t>21:0035:000013</t>
  </si>
  <si>
    <t>21:0035:000013:0002:0001:00</t>
  </si>
  <si>
    <t>86LFA301406:0</t>
  </si>
  <si>
    <t>21:0056:000049</t>
  </si>
  <si>
    <t>21:0035:000013:0006:0001:00</t>
  </si>
  <si>
    <t>86LFA301407:0</t>
  </si>
  <si>
    <t>21:0056:000050</t>
  </si>
  <si>
    <t>21:0035:000013:0007:0001:00</t>
  </si>
  <si>
    <t>86LFA301410:0</t>
  </si>
  <si>
    <t>21:0056:000051</t>
  </si>
  <si>
    <t>21:0035:000013:0010:0001:00</t>
  </si>
  <si>
    <t>86LFA301412:0</t>
  </si>
  <si>
    <t>21:0056:000052</t>
  </si>
  <si>
    <t>21:0035:000013:0012:0001:00</t>
  </si>
  <si>
    <t>86LFA301413:0</t>
  </si>
  <si>
    <t>21:0056:000053</t>
  </si>
  <si>
    <t>21:0035:000013:0013:0001:00</t>
  </si>
  <si>
    <t>86LFA302004:0</t>
  </si>
  <si>
    <t>21:0056:000054</t>
  </si>
  <si>
    <t>21:0035:000016</t>
  </si>
  <si>
    <t>21:0035:000016:0004:0001:00</t>
  </si>
  <si>
    <t>86LFA302011:0</t>
  </si>
  <si>
    <t>21:0056:000055</t>
  </si>
  <si>
    <t>21:0035:000016:0011:0001:00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</si>
</sst>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5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0" width="14.77734375" customWidth="1"/>
  </cols>
  <sheetData>
    <row r="1" spans="1:20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0" x14ac:dyDescent="0.3">
      <c r="A2" t="s">
        <v>20</v>
      </c>
      <c r="B2" t="s">
        <v>21</v>
      </c>
      <c r="C2" s="1" t="str">
        <f t="shared" ref="C2:C33" si="0">HYPERLINK("http://geochem.nrcan.gc.ca/cdogs/content/bdl/bdl210056_e.htm", "21:0056")</f>
        <v>21:0056</v>
      </c>
      <c r="D2" s="1" t="str">
        <f t="shared" ref="D2:D33" si="1">HYPERLINK("http://geochem.nrcan.gc.ca/cdogs/content/svy/svy210035_e.htm", "21:0035")</f>
        <v>21:0035</v>
      </c>
      <c r="E2" t="s">
        <v>22</v>
      </c>
      <c r="F2" t="s">
        <v>23</v>
      </c>
      <c r="H2">
        <v>47.2227344</v>
      </c>
      <c r="I2">
        <v>-67.926963999999998</v>
      </c>
      <c r="J2" s="1" t="str">
        <f t="shared" ref="J2:J9" si="2">HYPERLINK("http://geochem.nrcan.gc.ca/cdogs/content/kwd/kwd020044_e.htm", "Till")</f>
        <v>Till</v>
      </c>
      <c r="K2" s="1" t="str">
        <f t="shared" ref="K2:K33" si="3">HYPERLINK("http://geochem.nrcan.gc.ca/cdogs/content/kwd/kwd080003_e.htm", "&lt;2 micron")</f>
        <v>&lt;2 micron</v>
      </c>
      <c r="L2">
        <v>25</v>
      </c>
      <c r="M2">
        <v>82</v>
      </c>
      <c r="N2">
        <v>35</v>
      </c>
      <c r="O2">
        <v>5.3</v>
      </c>
      <c r="P2">
        <v>740</v>
      </c>
      <c r="Q2">
        <v>1</v>
      </c>
      <c r="R2">
        <v>72</v>
      </c>
      <c r="S2">
        <v>18</v>
      </c>
      <c r="T2">
        <v>117</v>
      </c>
    </row>
    <row r="3" spans="1:20" x14ac:dyDescent="0.3">
      <c r="A3" t="s">
        <v>24</v>
      </c>
      <c r="B3" t="s">
        <v>25</v>
      </c>
      <c r="C3" s="1" t="str">
        <f t="shared" si="0"/>
        <v>21:0056</v>
      </c>
      <c r="D3" s="1" t="str">
        <f t="shared" si="1"/>
        <v>21:0035</v>
      </c>
      <c r="E3" t="s">
        <v>22</v>
      </c>
      <c r="F3" t="s">
        <v>26</v>
      </c>
      <c r="H3">
        <v>47.2227344</v>
      </c>
      <c r="I3">
        <v>-67.926963999999998</v>
      </c>
      <c r="J3" s="1" t="str">
        <f t="shared" si="2"/>
        <v>Till</v>
      </c>
      <c r="K3" s="1" t="str">
        <f t="shared" si="3"/>
        <v>&lt;2 micron</v>
      </c>
      <c r="L3">
        <v>25</v>
      </c>
      <c r="M3">
        <v>90</v>
      </c>
      <c r="N3">
        <v>35</v>
      </c>
      <c r="O3">
        <v>5.5</v>
      </c>
      <c r="P3">
        <v>840</v>
      </c>
      <c r="Q3">
        <v>1</v>
      </c>
      <c r="R3">
        <v>76</v>
      </c>
      <c r="S3">
        <v>19</v>
      </c>
      <c r="T3">
        <v>121</v>
      </c>
    </row>
    <row r="4" spans="1:20" x14ac:dyDescent="0.3">
      <c r="A4" t="s">
        <v>27</v>
      </c>
      <c r="B4" t="s">
        <v>28</v>
      </c>
      <c r="C4" s="1" t="str">
        <f t="shared" si="0"/>
        <v>21:0056</v>
      </c>
      <c r="D4" s="1" t="str">
        <f t="shared" si="1"/>
        <v>21:0035</v>
      </c>
      <c r="E4" t="s">
        <v>22</v>
      </c>
      <c r="F4" t="s">
        <v>29</v>
      </c>
      <c r="H4">
        <v>47.2227344</v>
      </c>
      <c r="I4">
        <v>-67.926963999999998</v>
      </c>
      <c r="J4" s="1" t="str">
        <f t="shared" si="2"/>
        <v>Till</v>
      </c>
      <c r="K4" s="1" t="str">
        <f t="shared" si="3"/>
        <v>&lt;2 micron</v>
      </c>
      <c r="L4">
        <v>20</v>
      </c>
      <c r="M4">
        <v>64</v>
      </c>
      <c r="N4">
        <v>18</v>
      </c>
      <c r="O4">
        <v>3.7</v>
      </c>
      <c r="P4">
        <v>880</v>
      </c>
      <c r="Q4">
        <v>1</v>
      </c>
      <c r="R4">
        <v>51</v>
      </c>
      <c r="S4">
        <v>14</v>
      </c>
      <c r="T4">
        <v>70</v>
      </c>
    </row>
    <row r="5" spans="1:20" x14ac:dyDescent="0.3">
      <c r="A5" t="s">
        <v>30</v>
      </c>
      <c r="B5" t="s">
        <v>31</v>
      </c>
      <c r="C5" s="1" t="str">
        <f t="shared" si="0"/>
        <v>21:0056</v>
      </c>
      <c r="D5" s="1" t="str">
        <f t="shared" si="1"/>
        <v>21:0035</v>
      </c>
      <c r="E5" t="s">
        <v>32</v>
      </c>
      <c r="F5" t="s">
        <v>33</v>
      </c>
      <c r="H5">
        <v>47.160543699999998</v>
      </c>
      <c r="I5">
        <v>-67.916341299999999</v>
      </c>
      <c r="J5" s="1" t="str">
        <f t="shared" si="2"/>
        <v>Till</v>
      </c>
      <c r="K5" s="1" t="str">
        <f t="shared" si="3"/>
        <v>&lt;2 micron</v>
      </c>
      <c r="L5">
        <v>27</v>
      </c>
      <c r="M5">
        <v>86</v>
      </c>
      <c r="N5">
        <v>34</v>
      </c>
      <c r="O5">
        <v>5.8</v>
      </c>
      <c r="P5">
        <v>700</v>
      </c>
      <c r="Q5">
        <v>1</v>
      </c>
      <c r="R5">
        <v>78</v>
      </c>
      <c r="S5">
        <v>20</v>
      </c>
      <c r="T5">
        <v>128</v>
      </c>
    </row>
    <row r="6" spans="1:20" x14ac:dyDescent="0.3">
      <c r="A6" t="s">
        <v>34</v>
      </c>
      <c r="B6" t="s">
        <v>35</v>
      </c>
      <c r="C6" s="1" t="str">
        <f t="shared" si="0"/>
        <v>21:0056</v>
      </c>
      <c r="D6" s="1" t="str">
        <f t="shared" si="1"/>
        <v>21:0035</v>
      </c>
      <c r="E6" t="s">
        <v>32</v>
      </c>
      <c r="F6" t="s">
        <v>36</v>
      </c>
      <c r="H6">
        <v>47.160543699999998</v>
      </c>
      <c r="I6">
        <v>-67.916341299999999</v>
      </c>
      <c r="J6" s="1" t="str">
        <f t="shared" si="2"/>
        <v>Till</v>
      </c>
      <c r="K6" s="1" t="str">
        <f t="shared" si="3"/>
        <v>&lt;2 micron</v>
      </c>
      <c r="L6">
        <v>26</v>
      </c>
      <c r="M6">
        <v>106</v>
      </c>
      <c r="N6">
        <v>45</v>
      </c>
      <c r="O6">
        <v>6.2</v>
      </c>
      <c r="P6">
        <v>1320</v>
      </c>
      <c r="Q6">
        <v>1</v>
      </c>
      <c r="R6">
        <v>86</v>
      </c>
      <c r="S6">
        <v>26</v>
      </c>
      <c r="T6">
        <v>147</v>
      </c>
    </row>
    <row r="7" spans="1:20" x14ac:dyDescent="0.3">
      <c r="A7" t="s">
        <v>37</v>
      </c>
      <c r="B7" t="s">
        <v>38</v>
      </c>
      <c r="C7" s="1" t="str">
        <f t="shared" si="0"/>
        <v>21:0056</v>
      </c>
      <c r="D7" s="1" t="str">
        <f t="shared" si="1"/>
        <v>21:0035</v>
      </c>
      <c r="E7" t="s">
        <v>32</v>
      </c>
      <c r="F7" t="s">
        <v>39</v>
      </c>
      <c r="H7">
        <v>47.160543699999998</v>
      </c>
      <c r="I7">
        <v>-67.916341299999999</v>
      </c>
      <c r="J7" s="1" t="str">
        <f t="shared" si="2"/>
        <v>Till</v>
      </c>
      <c r="K7" s="1" t="str">
        <f t="shared" si="3"/>
        <v>&lt;2 micron</v>
      </c>
      <c r="L7">
        <v>25</v>
      </c>
      <c r="M7">
        <v>104</v>
      </c>
      <c r="N7">
        <v>40</v>
      </c>
      <c r="O7">
        <v>5.6</v>
      </c>
      <c r="P7">
        <v>820</v>
      </c>
      <c r="Q7">
        <v>2</v>
      </c>
      <c r="R7">
        <v>82</v>
      </c>
      <c r="S7">
        <v>17</v>
      </c>
      <c r="T7">
        <v>125</v>
      </c>
    </row>
    <row r="8" spans="1:20" x14ac:dyDescent="0.3">
      <c r="A8" t="s">
        <v>40</v>
      </c>
      <c r="B8" t="s">
        <v>41</v>
      </c>
      <c r="C8" s="1" t="str">
        <f t="shared" si="0"/>
        <v>21:0056</v>
      </c>
      <c r="D8" s="1" t="str">
        <f t="shared" si="1"/>
        <v>21:0035</v>
      </c>
      <c r="E8" t="s">
        <v>32</v>
      </c>
      <c r="F8" t="s">
        <v>42</v>
      </c>
      <c r="H8">
        <v>47.160543699999998</v>
      </c>
      <c r="I8">
        <v>-67.916341299999999</v>
      </c>
      <c r="J8" s="1" t="str">
        <f t="shared" si="2"/>
        <v>Till</v>
      </c>
      <c r="K8" s="1" t="str">
        <f t="shared" si="3"/>
        <v>&lt;2 micron</v>
      </c>
      <c r="L8">
        <v>25</v>
      </c>
      <c r="M8">
        <v>98</v>
      </c>
      <c r="N8">
        <v>35</v>
      </c>
      <c r="O8">
        <v>5.6</v>
      </c>
      <c r="P8">
        <v>900</v>
      </c>
      <c r="Q8">
        <v>1</v>
      </c>
      <c r="R8">
        <v>82</v>
      </c>
      <c r="S8">
        <v>17</v>
      </c>
      <c r="T8">
        <v>121</v>
      </c>
    </row>
    <row r="9" spans="1:20" x14ac:dyDescent="0.3">
      <c r="A9" t="s">
        <v>43</v>
      </c>
      <c r="B9" t="s">
        <v>44</v>
      </c>
      <c r="C9" s="1" t="str">
        <f t="shared" si="0"/>
        <v>21:0056</v>
      </c>
      <c r="D9" s="1" t="str">
        <f t="shared" si="1"/>
        <v>21:0035</v>
      </c>
      <c r="E9" t="s">
        <v>32</v>
      </c>
      <c r="F9" t="s">
        <v>45</v>
      </c>
      <c r="H9">
        <v>47.160543699999998</v>
      </c>
      <c r="I9">
        <v>-67.916341299999999</v>
      </c>
      <c r="J9" s="1" t="str">
        <f t="shared" si="2"/>
        <v>Till</v>
      </c>
      <c r="K9" s="1" t="str">
        <f t="shared" si="3"/>
        <v>&lt;2 micron</v>
      </c>
      <c r="L9">
        <v>25</v>
      </c>
      <c r="M9">
        <v>92</v>
      </c>
      <c r="N9">
        <v>35</v>
      </c>
      <c r="O9">
        <v>5.2</v>
      </c>
      <c r="P9">
        <v>840</v>
      </c>
      <c r="Q9">
        <v>1</v>
      </c>
      <c r="R9">
        <v>79</v>
      </c>
      <c r="S9">
        <v>16</v>
      </c>
      <c r="T9">
        <v>110</v>
      </c>
    </row>
    <row r="10" spans="1:20" x14ac:dyDescent="0.3">
      <c r="A10" t="s">
        <v>46</v>
      </c>
      <c r="B10" t="s">
        <v>47</v>
      </c>
      <c r="C10" s="1" t="str">
        <f t="shared" si="0"/>
        <v>21:0056</v>
      </c>
      <c r="D10" s="1" t="str">
        <f t="shared" si="1"/>
        <v>21:0035</v>
      </c>
      <c r="E10" t="s">
        <v>32</v>
      </c>
      <c r="F10" t="s">
        <v>48</v>
      </c>
      <c r="H10">
        <v>47.160543699999998</v>
      </c>
      <c r="I10">
        <v>-67.916341299999999</v>
      </c>
      <c r="J10" s="1" t="str">
        <f>HYPERLINK("http://geochem.nrcan.gc.ca/cdogs/content/kwd/kwd020059_e.htm", "Glacial/waterlaid")</f>
        <v>Glacial/waterlaid</v>
      </c>
      <c r="K10" s="1" t="str">
        <f t="shared" si="3"/>
        <v>&lt;2 micron</v>
      </c>
      <c r="L10">
        <v>26</v>
      </c>
      <c r="M10">
        <v>90</v>
      </c>
      <c r="N10">
        <v>34</v>
      </c>
      <c r="O10">
        <v>4.8</v>
      </c>
      <c r="P10">
        <v>660</v>
      </c>
      <c r="Q10">
        <v>1</v>
      </c>
      <c r="R10">
        <v>66</v>
      </c>
      <c r="S10">
        <v>14</v>
      </c>
      <c r="T10">
        <v>108</v>
      </c>
    </row>
    <row r="11" spans="1:20" x14ac:dyDescent="0.3">
      <c r="A11" t="s">
        <v>49</v>
      </c>
      <c r="B11" t="s">
        <v>50</v>
      </c>
      <c r="C11" s="1" t="str">
        <f t="shared" si="0"/>
        <v>21:0056</v>
      </c>
      <c r="D11" s="1" t="str">
        <f t="shared" si="1"/>
        <v>21:0035</v>
      </c>
      <c r="E11" t="s">
        <v>51</v>
      </c>
      <c r="F11" t="s">
        <v>52</v>
      </c>
      <c r="H11">
        <v>47.148715899999999</v>
      </c>
      <c r="I11">
        <v>-67.902731500000002</v>
      </c>
      <c r="J11" s="1" t="str">
        <f t="shared" ref="J11:J19" si="4">HYPERLINK("http://geochem.nrcan.gc.ca/cdogs/content/kwd/kwd020044_e.htm", "Till")</f>
        <v>Till</v>
      </c>
      <c r="K11" s="1" t="str">
        <f t="shared" si="3"/>
        <v>&lt;2 micron</v>
      </c>
      <c r="L11">
        <v>27</v>
      </c>
      <c r="M11">
        <v>90</v>
      </c>
      <c r="N11">
        <v>35</v>
      </c>
      <c r="O11">
        <v>5.6</v>
      </c>
      <c r="P11">
        <v>880</v>
      </c>
      <c r="Q11">
        <v>1</v>
      </c>
      <c r="R11">
        <v>78</v>
      </c>
      <c r="S11">
        <v>21</v>
      </c>
      <c r="T11">
        <v>110</v>
      </c>
    </row>
    <row r="12" spans="1:20" x14ac:dyDescent="0.3">
      <c r="A12" t="s">
        <v>53</v>
      </c>
      <c r="B12" t="s">
        <v>54</v>
      </c>
      <c r="C12" s="1" t="str">
        <f t="shared" si="0"/>
        <v>21:0056</v>
      </c>
      <c r="D12" s="1" t="str">
        <f t="shared" si="1"/>
        <v>21:0035</v>
      </c>
      <c r="E12" t="s">
        <v>51</v>
      </c>
      <c r="F12" t="s">
        <v>55</v>
      </c>
      <c r="H12">
        <v>47.148715899999999</v>
      </c>
      <c r="I12">
        <v>-67.902731500000002</v>
      </c>
      <c r="J12" s="1" t="str">
        <f t="shared" si="4"/>
        <v>Till</v>
      </c>
      <c r="K12" s="1" t="str">
        <f t="shared" si="3"/>
        <v>&lt;2 micron</v>
      </c>
      <c r="L12">
        <v>26</v>
      </c>
      <c r="M12">
        <v>92</v>
      </c>
      <c r="N12">
        <v>35</v>
      </c>
      <c r="O12">
        <v>5.4</v>
      </c>
      <c r="P12">
        <v>1000</v>
      </c>
      <c r="Q12">
        <v>2</v>
      </c>
      <c r="R12">
        <v>77</v>
      </c>
      <c r="S12">
        <v>19</v>
      </c>
      <c r="T12">
        <v>122</v>
      </c>
    </row>
    <row r="13" spans="1:20" x14ac:dyDescent="0.3">
      <c r="A13" t="s">
        <v>56</v>
      </c>
      <c r="B13" t="s">
        <v>57</v>
      </c>
      <c r="C13" s="1" t="str">
        <f t="shared" si="0"/>
        <v>21:0056</v>
      </c>
      <c r="D13" s="1" t="str">
        <f t="shared" si="1"/>
        <v>21:0035</v>
      </c>
      <c r="E13" t="s">
        <v>51</v>
      </c>
      <c r="F13" t="s">
        <v>58</v>
      </c>
      <c r="H13">
        <v>47.148715899999999</v>
      </c>
      <c r="I13">
        <v>-67.902731500000002</v>
      </c>
      <c r="J13" s="1" t="str">
        <f t="shared" si="4"/>
        <v>Till</v>
      </c>
      <c r="K13" s="1" t="str">
        <f t="shared" si="3"/>
        <v>&lt;2 micron</v>
      </c>
      <c r="L13">
        <v>25</v>
      </c>
      <c r="M13">
        <v>86</v>
      </c>
      <c r="N13">
        <v>38</v>
      </c>
      <c r="O13">
        <v>5.4</v>
      </c>
      <c r="P13">
        <v>820</v>
      </c>
      <c r="Q13">
        <v>1</v>
      </c>
      <c r="R13">
        <v>76</v>
      </c>
      <c r="S13">
        <v>17</v>
      </c>
      <c r="T13">
        <v>131</v>
      </c>
    </row>
    <row r="14" spans="1:20" x14ac:dyDescent="0.3">
      <c r="A14" t="s">
        <v>59</v>
      </c>
      <c r="B14" t="s">
        <v>60</v>
      </c>
      <c r="C14" s="1" t="str">
        <f t="shared" si="0"/>
        <v>21:0056</v>
      </c>
      <c r="D14" s="1" t="str">
        <f t="shared" si="1"/>
        <v>21:0035</v>
      </c>
      <c r="E14" t="s">
        <v>51</v>
      </c>
      <c r="F14" t="s">
        <v>61</v>
      </c>
      <c r="H14">
        <v>47.148715899999999</v>
      </c>
      <c r="I14">
        <v>-67.902731500000002</v>
      </c>
      <c r="J14" s="1" t="str">
        <f t="shared" si="4"/>
        <v>Till</v>
      </c>
      <c r="K14" s="1" t="str">
        <f t="shared" si="3"/>
        <v>&lt;2 micron</v>
      </c>
      <c r="L14">
        <v>27</v>
      </c>
      <c r="M14">
        <v>92</v>
      </c>
      <c r="N14">
        <v>41</v>
      </c>
      <c r="O14">
        <v>5.5</v>
      </c>
      <c r="P14">
        <v>820</v>
      </c>
      <c r="Q14">
        <v>1</v>
      </c>
      <c r="R14">
        <v>83</v>
      </c>
      <c r="S14">
        <v>16</v>
      </c>
      <c r="T14">
        <v>132</v>
      </c>
    </row>
    <row r="15" spans="1:20" x14ac:dyDescent="0.3">
      <c r="A15" t="s">
        <v>62</v>
      </c>
      <c r="B15" t="s">
        <v>63</v>
      </c>
      <c r="C15" s="1" t="str">
        <f t="shared" si="0"/>
        <v>21:0056</v>
      </c>
      <c r="D15" s="1" t="str">
        <f t="shared" si="1"/>
        <v>21:0035</v>
      </c>
      <c r="E15" t="s">
        <v>51</v>
      </c>
      <c r="F15" t="s">
        <v>64</v>
      </c>
      <c r="H15">
        <v>47.148715899999999</v>
      </c>
      <c r="I15">
        <v>-67.902731500000002</v>
      </c>
      <c r="J15" s="1" t="str">
        <f t="shared" si="4"/>
        <v>Till</v>
      </c>
      <c r="K15" s="1" t="str">
        <f t="shared" si="3"/>
        <v>&lt;2 micron</v>
      </c>
      <c r="L15">
        <v>26</v>
      </c>
      <c r="M15">
        <v>90</v>
      </c>
      <c r="N15">
        <v>41</v>
      </c>
      <c r="O15">
        <v>5.4</v>
      </c>
      <c r="P15">
        <v>680</v>
      </c>
      <c r="Q15">
        <v>1</v>
      </c>
      <c r="R15">
        <v>80</v>
      </c>
      <c r="S15">
        <v>16</v>
      </c>
      <c r="T15">
        <v>121</v>
      </c>
    </row>
    <row r="16" spans="1:20" x14ac:dyDescent="0.3">
      <c r="A16" t="s">
        <v>65</v>
      </c>
      <c r="B16" t="s">
        <v>66</v>
      </c>
      <c r="C16" s="1" t="str">
        <f t="shared" si="0"/>
        <v>21:0056</v>
      </c>
      <c r="D16" s="1" t="str">
        <f t="shared" si="1"/>
        <v>21:0035</v>
      </c>
      <c r="E16" t="s">
        <v>51</v>
      </c>
      <c r="F16" t="s">
        <v>67</v>
      </c>
      <c r="H16">
        <v>47.148715899999999</v>
      </c>
      <c r="I16">
        <v>-67.902731500000002</v>
      </c>
      <c r="J16" s="1" t="str">
        <f t="shared" si="4"/>
        <v>Till</v>
      </c>
      <c r="K16" s="1" t="str">
        <f t="shared" si="3"/>
        <v>&lt;2 micron</v>
      </c>
      <c r="L16">
        <v>27</v>
      </c>
      <c r="M16">
        <v>98</v>
      </c>
      <c r="N16">
        <v>37</v>
      </c>
      <c r="O16">
        <v>5.5</v>
      </c>
      <c r="P16">
        <v>680</v>
      </c>
      <c r="Q16">
        <v>1</v>
      </c>
      <c r="R16">
        <v>82</v>
      </c>
      <c r="S16">
        <v>16</v>
      </c>
      <c r="T16">
        <v>133</v>
      </c>
    </row>
    <row r="17" spans="1:20" x14ac:dyDescent="0.3">
      <c r="A17" t="s">
        <v>68</v>
      </c>
      <c r="B17" t="s">
        <v>69</v>
      </c>
      <c r="C17" s="1" t="str">
        <f t="shared" si="0"/>
        <v>21:0056</v>
      </c>
      <c r="D17" s="1" t="str">
        <f t="shared" si="1"/>
        <v>21:0035</v>
      </c>
      <c r="E17" t="s">
        <v>70</v>
      </c>
      <c r="F17" t="s">
        <v>71</v>
      </c>
      <c r="H17">
        <v>47.140605999999998</v>
      </c>
      <c r="I17">
        <v>-67.901579400000003</v>
      </c>
      <c r="J17" s="1" t="str">
        <f t="shared" si="4"/>
        <v>Till</v>
      </c>
      <c r="K17" s="1" t="str">
        <f t="shared" si="3"/>
        <v>&lt;2 micron</v>
      </c>
      <c r="L17">
        <v>16</v>
      </c>
      <c r="M17">
        <v>124</v>
      </c>
      <c r="N17">
        <v>22</v>
      </c>
      <c r="O17">
        <v>5.6</v>
      </c>
      <c r="P17">
        <v>800</v>
      </c>
      <c r="Q17">
        <v>2</v>
      </c>
      <c r="R17">
        <v>48</v>
      </c>
      <c r="S17">
        <v>8</v>
      </c>
      <c r="T17">
        <v>77</v>
      </c>
    </row>
    <row r="18" spans="1:20" x14ac:dyDescent="0.3">
      <c r="A18" t="s">
        <v>72</v>
      </c>
      <c r="B18" t="s">
        <v>73</v>
      </c>
      <c r="C18" s="1" t="str">
        <f t="shared" si="0"/>
        <v>21:0056</v>
      </c>
      <c r="D18" s="1" t="str">
        <f t="shared" si="1"/>
        <v>21:0035</v>
      </c>
      <c r="E18" t="s">
        <v>70</v>
      </c>
      <c r="F18" t="s">
        <v>74</v>
      </c>
      <c r="H18">
        <v>47.140605999999998</v>
      </c>
      <c r="I18">
        <v>-67.901579400000003</v>
      </c>
      <c r="J18" s="1" t="str">
        <f t="shared" si="4"/>
        <v>Till</v>
      </c>
      <c r="K18" s="1" t="str">
        <f t="shared" si="3"/>
        <v>&lt;2 micron</v>
      </c>
      <c r="L18">
        <v>22</v>
      </c>
      <c r="M18">
        <v>92</v>
      </c>
      <c r="N18">
        <v>33</v>
      </c>
      <c r="O18">
        <v>4.7</v>
      </c>
      <c r="P18">
        <v>680</v>
      </c>
      <c r="Q18">
        <v>1</v>
      </c>
      <c r="R18">
        <v>73</v>
      </c>
      <c r="S18">
        <v>13</v>
      </c>
      <c r="T18">
        <v>103</v>
      </c>
    </row>
    <row r="19" spans="1:20" x14ac:dyDescent="0.3">
      <c r="A19" t="s">
        <v>75</v>
      </c>
      <c r="B19" t="s">
        <v>76</v>
      </c>
      <c r="C19" s="1" t="str">
        <f t="shared" si="0"/>
        <v>21:0056</v>
      </c>
      <c r="D19" s="1" t="str">
        <f t="shared" si="1"/>
        <v>21:0035</v>
      </c>
      <c r="E19" t="s">
        <v>70</v>
      </c>
      <c r="F19" t="s">
        <v>77</v>
      </c>
      <c r="H19">
        <v>47.140605999999998</v>
      </c>
      <c r="I19">
        <v>-67.901579400000003</v>
      </c>
      <c r="J19" s="1" t="str">
        <f t="shared" si="4"/>
        <v>Till</v>
      </c>
      <c r="K19" s="1" t="str">
        <f t="shared" si="3"/>
        <v>&lt;2 micron</v>
      </c>
      <c r="L19">
        <v>27</v>
      </c>
      <c r="M19">
        <v>108</v>
      </c>
      <c r="N19">
        <v>43</v>
      </c>
      <c r="O19">
        <v>5.7</v>
      </c>
      <c r="P19">
        <v>720</v>
      </c>
      <c r="Q19">
        <v>1</v>
      </c>
      <c r="R19">
        <v>85</v>
      </c>
      <c r="S19">
        <v>16</v>
      </c>
      <c r="T19">
        <v>138</v>
      </c>
    </row>
    <row r="20" spans="1:20" x14ac:dyDescent="0.3">
      <c r="A20" t="s">
        <v>78</v>
      </c>
      <c r="B20" t="s">
        <v>79</v>
      </c>
      <c r="C20" s="1" t="str">
        <f t="shared" si="0"/>
        <v>21:0056</v>
      </c>
      <c r="D20" s="1" t="str">
        <f t="shared" si="1"/>
        <v>21:0035</v>
      </c>
      <c r="E20" t="s">
        <v>70</v>
      </c>
      <c r="F20" t="s">
        <v>80</v>
      </c>
      <c r="H20">
        <v>47.140605999999998</v>
      </c>
      <c r="I20">
        <v>-67.901579400000003</v>
      </c>
      <c r="J20" s="1" t="str">
        <f>HYPERLINK("http://geochem.nrcan.gc.ca/cdogs/content/kwd/kwd020059_e.htm", "Glacial/waterlaid")</f>
        <v>Glacial/waterlaid</v>
      </c>
      <c r="K20" s="1" t="str">
        <f t="shared" si="3"/>
        <v>&lt;2 micron</v>
      </c>
      <c r="L20">
        <v>28</v>
      </c>
      <c r="M20">
        <v>112</v>
      </c>
      <c r="N20">
        <v>45</v>
      </c>
      <c r="O20">
        <v>5.8</v>
      </c>
      <c r="P20">
        <v>700</v>
      </c>
      <c r="Q20">
        <v>2</v>
      </c>
      <c r="R20">
        <v>90</v>
      </c>
      <c r="S20">
        <v>18</v>
      </c>
      <c r="T20">
        <v>177</v>
      </c>
    </row>
    <row r="21" spans="1:20" x14ac:dyDescent="0.3">
      <c r="A21" t="s">
        <v>81</v>
      </c>
      <c r="B21" t="s">
        <v>82</v>
      </c>
      <c r="C21" s="1" t="str">
        <f t="shared" si="0"/>
        <v>21:0056</v>
      </c>
      <c r="D21" s="1" t="str">
        <f t="shared" si="1"/>
        <v>21:0035</v>
      </c>
      <c r="E21" t="s">
        <v>83</v>
      </c>
      <c r="F21" t="s">
        <v>84</v>
      </c>
      <c r="H21">
        <v>47.051284099999997</v>
      </c>
      <c r="I21">
        <v>-67.747394600000007</v>
      </c>
      <c r="J21" s="1" t="str">
        <f>HYPERLINK("http://geochem.nrcan.gc.ca/cdogs/content/kwd/kwd020059_e.htm", "Glacial/waterlaid")</f>
        <v>Glacial/waterlaid</v>
      </c>
      <c r="K21" s="1" t="str">
        <f t="shared" si="3"/>
        <v>&lt;2 micron</v>
      </c>
      <c r="L21">
        <v>28</v>
      </c>
      <c r="M21">
        <v>98</v>
      </c>
      <c r="N21">
        <v>53</v>
      </c>
      <c r="O21">
        <v>5.8</v>
      </c>
      <c r="P21">
        <v>1420</v>
      </c>
      <c r="Q21">
        <v>1</v>
      </c>
      <c r="R21">
        <v>83</v>
      </c>
      <c r="S21">
        <v>27</v>
      </c>
      <c r="T21">
        <v>131</v>
      </c>
    </row>
    <row r="22" spans="1:20" x14ac:dyDescent="0.3">
      <c r="A22" t="s">
        <v>85</v>
      </c>
      <c r="B22" t="s">
        <v>86</v>
      </c>
      <c r="C22" s="1" t="str">
        <f t="shared" si="0"/>
        <v>21:0056</v>
      </c>
      <c r="D22" s="1" t="str">
        <f t="shared" si="1"/>
        <v>21:0035</v>
      </c>
      <c r="E22" t="s">
        <v>83</v>
      </c>
      <c r="F22" t="s">
        <v>87</v>
      </c>
      <c r="H22">
        <v>47.051284099999997</v>
      </c>
      <c r="I22">
        <v>-67.747394600000007</v>
      </c>
      <c r="J22" s="1" t="str">
        <f t="shared" ref="J22:J56" si="5">HYPERLINK("http://geochem.nrcan.gc.ca/cdogs/content/kwd/kwd020044_e.htm", "Till")</f>
        <v>Till</v>
      </c>
      <c r="K22" s="1" t="str">
        <f t="shared" si="3"/>
        <v>&lt;2 micron</v>
      </c>
      <c r="L22">
        <v>24</v>
      </c>
      <c r="M22">
        <v>110</v>
      </c>
      <c r="N22">
        <v>35</v>
      </c>
      <c r="O22">
        <v>4.4000000000000004</v>
      </c>
      <c r="P22">
        <v>680</v>
      </c>
      <c r="Q22">
        <v>2</v>
      </c>
      <c r="R22">
        <v>98</v>
      </c>
      <c r="S22">
        <v>13</v>
      </c>
      <c r="T22">
        <v>92</v>
      </c>
    </row>
    <row r="23" spans="1:20" x14ac:dyDescent="0.3">
      <c r="A23" t="s">
        <v>88</v>
      </c>
      <c r="B23" t="s">
        <v>89</v>
      </c>
      <c r="C23" s="1" t="str">
        <f t="shared" si="0"/>
        <v>21:0056</v>
      </c>
      <c r="D23" s="1" t="str">
        <f t="shared" si="1"/>
        <v>21:0035</v>
      </c>
      <c r="E23" t="s">
        <v>83</v>
      </c>
      <c r="F23" t="s">
        <v>90</v>
      </c>
      <c r="H23">
        <v>47.051284099999997</v>
      </c>
      <c r="I23">
        <v>-67.747394600000007</v>
      </c>
      <c r="J23" s="1" t="str">
        <f t="shared" si="5"/>
        <v>Till</v>
      </c>
      <c r="K23" s="1" t="str">
        <f t="shared" si="3"/>
        <v>&lt;2 micron</v>
      </c>
      <c r="L23">
        <v>21</v>
      </c>
      <c r="M23">
        <v>96</v>
      </c>
      <c r="N23">
        <v>39</v>
      </c>
      <c r="O23">
        <v>4.9000000000000004</v>
      </c>
      <c r="P23">
        <v>1260</v>
      </c>
      <c r="Q23">
        <v>2</v>
      </c>
      <c r="R23">
        <v>69</v>
      </c>
      <c r="S23">
        <v>20</v>
      </c>
      <c r="T23">
        <v>107</v>
      </c>
    </row>
    <row r="24" spans="1:20" x14ac:dyDescent="0.3">
      <c r="A24" t="s">
        <v>91</v>
      </c>
      <c r="B24" t="s">
        <v>92</v>
      </c>
      <c r="C24" s="1" t="str">
        <f t="shared" si="0"/>
        <v>21:0056</v>
      </c>
      <c r="D24" s="1" t="str">
        <f t="shared" si="1"/>
        <v>21:0035</v>
      </c>
      <c r="E24" t="s">
        <v>83</v>
      </c>
      <c r="F24" t="s">
        <v>93</v>
      </c>
      <c r="H24">
        <v>47.051284099999997</v>
      </c>
      <c r="I24">
        <v>-67.747394600000007</v>
      </c>
      <c r="J24" s="1" t="str">
        <f t="shared" si="5"/>
        <v>Till</v>
      </c>
      <c r="K24" s="1" t="str">
        <f t="shared" si="3"/>
        <v>&lt;2 micron</v>
      </c>
      <c r="L24">
        <v>23</v>
      </c>
      <c r="M24">
        <v>98</v>
      </c>
      <c r="N24">
        <v>36</v>
      </c>
      <c r="O24">
        <v>4.9000000000000004</v>
      </c>
      <c r="P24">
        <v>1320</v>
      </c>
      <c r="Q24">
        <v>1</v>
      </c>
      <c r="R24">
        <v>73</v>
      </c>
      <c r="S24">
        <v>17</v>
      </c>
      <c r="T24">
        <v>104</v>
      </c>
    </row>
    <row r="25" spans="1:20" x14ac:dyDescent="0.3">
      <c r="A25" t="s">
        <v>94</v>
      </c>
      <c r="B25" t="s">
        <v>95</v>
      </c>
      <c r="C25" s="1" t="str">
        <f t="shared" si="0"/>
        <v>21:0056</v>
      </c>
      <c r="D25" s="1" t="str">
        <f t="shared" si="1"/>
        <v>21:0035</v>
      </c>
      <c r="E25" t="s">
        <v>83</v>
      </c>
      <c r="F25" t="s">
        <v>96</v>
      </c>
      <c r="H25">
        <v>47.051284099999997</v>
      </c>
      <c r="I25">
        <v>-67.747394600000007</v>
      </c>
      <c r="J25" s="1" t="str">
        <f t="shared" si="5"/>
        <v>Till</v>
      </c>
      <c r="K25" s="1" t="str">
        <f t="shared" si="3"/>
        <v>&lt;2 micron</v>
      </c>
      <c r="L25">
        <v>23</v>
      </c>
      <c r="M25">
        <v>94</v>
      </c>
      <c r="N25">
        <v>40</v>
      </c>
      <c r="O25">
        <v>5.0999999999999996</v>
      </c>
      <c r="P25">
        <v>1300</v>
      </c>
      <c r="Q25">
        <v>1</v>
      </c>
      <c r="R25">
        <v>75</v>
      </c>
      <c r="S25">
        <v>19</v>
      </c>
      <c r="T25">
        <v>112</v>
      </c>
    </row>
    <row r="26" spans="1:20" x14ac:dyDescent="0.3">
      <c r="A26" t="s">
        <v>97</v>
      </c>
      <c r="B26" t="s">
        <v>98</v>
      </c>
      <c r="C26" s="1" t="str">
        <f t="shared" si="0"/>
        <v>21:0056</v>
      </c>
      <c r="D26" s="1" t="str">
        <f t="shared" si="1"/>
        <v>21:0035</v>
      </c>
      <c r="E26" t="s">
        <v>99</v>
      </c>
      <c r="F26" t="s">
        <v>100</v>
      </c>
      <c r="H26">
        <v>47.051370200000001</v>
      </c>
      <c r="I26">
        <v>-67.755292299999994</v>
      </c>
      <c r="J26" s="1" t="str">
        <f t="shared" si="5"/>
        <v>Till</v>
      </c>
      <c r="K26" s="1" t="str">
        <f t="shared" si="3"/>
        <v>&lt;2 micron</v>
      </c>
      <c r="L26">
        <v>28</v>
      </c>
      <c r="M26">
        <v>84</v>
      </c>
      <c r="N26">
        <v>65</v>
      </c>
      <c r="O26">
        <v>6.1</v>
      </c>
      <c r="P26">
        <v>2000</v>
      </c>
      <c r="Q26">
        <v>1</v>
      </c>
      <c r="R26">
        <v>83</v>
      </c>
      <c r="S26">
        <v>30</v>
      </c>
      <c r="T26">
        <v>116</v>
      </c>
    </row>
    <row r="27" spans="1:20" x14ac:dyDescent="0.3">
      <c r="A27" t="s">
        <v>101</v>
      </c>
      <c r="B27" t="s">
        <v>102</v>
      </c>
      <c r="C27" s="1" t="str">
        <f t="shared" si="0"/>
        <v>21:0056</v>
      </c>
      <c r="D27" s="1" t="str">
        <f t="shared" si="1"/>
        <v>21:0035</v>
      </c>
      <c r="E27" t="s">
        <v>99</v>
      </c>
      <c r="F27" t="s">
        <v>103</v>
      </c>
      <c r="H27">
        <v>47.051370200000001</v>
      </c>
      <c r="I27">
        <v>-67.755292299999994</v>
      </c>
      <c r="J27" s="1" t="str">
        <f t="shared" si="5"/>
        <v>Till</v>
      </c>
      <c r="K27" s="1" t="str">
        <f t="shared" si="3"/>
        <v>&lt;2 micron</v>
      </c>
      <c r="L27">
        <v>16</v>
      </c>
      <c r="M27">
        <v>56</v>
      </c>
      <c r="N27">
        <v>24</v>
      </c>
      <c r="O27">
        <v>6</v>
      </c>
      <c r="P27">
        <v>1320</v>
      </c>
      <c r="Q27">
        <v>2</v>
      </c>
      <c r="R27">
        <v>46</v>
      </c>
      <c r="S27">
        <v>14</v>
      </c>
      <c r="T27">
        <v>78</v>
      </c>
    </row>
    <row r="28" spans="1:20" x14ac:dyDescent="0.3">
      <c r="A28" t="s">
        <v>104</v>
      </c>
      <c r="B28" t="s">
        <v>105</v>
      </c>
      <c r="C28" s="1" t="str">
        <f t="shared" si="0"/>
        <v>21:0056</v>
      </c>
      <c r="D28" s="1" t="str">
        <f t="shared" si="1"/>
        <v>21:0035</v>
      </c>
      <c r="E28" t="s">
        <v>99</v>
      </c>
      <c r="F28" t="s">
        <v>106</v>
      </c>
      <c r="H28">
        <v>47.051370200000001</v>
      </c>
      <c r="I28">
        <v>-67.755292299999994</v>
      </c>
      <c r="J28" s="1" t="str">
        <f t="shared" si="5"/>
        <v>Till</v>
      </c>
      <c r="K28" s="1" t="str">
        <f t="shared" si="3"/>
        <v>&lt;2 micron</v>
      </c>
      <c r="L28">
        <v>27</v>
      </c>
      <c r="M28">
        <v>80</v>
      </c>
      <c r="N28">
        <v>45</v>
      </c>
      <c r="O28">
        <v>5.4</v>
      </c>
      <c r="P28">
        <v>1100</v>
      </c>
      <c r="Q28">
        <v>1</v>
      </c>
      <c r="R28">
        <v>77</v>
      </c>
      <c r="S28">
        <v>23</v>
      </c>
      <c r="T28">
        <v>133</v>
      </c>
    </row>
    <row r="29" spans="1:20" x14ac:dyDescent="0.3">
      <c r="A29" t="s">
        <v>107</v>
      </c>
      <c r="B29" t="s">
        <v>108</v>
      </c>
      <c r="C29" s="1" t="str">
        <f t="shared" si="0"/>
        <v>21:0056</v>
      </c>
      <c r="D29" s="1" t="str">
        <f t="shared" si="1"/>
        <v>21:0035</v>
      </c>
      <c r="E29" t="s">
        <v>99</v>
      </c>
      <c r="F29" t="s">
        <v>109</v>
      </c>
      <c r="H29">
        <v>47.051370200000001</v>
      </c>
      <c r="I29">
        <v>-67.755292299999994</v>
      </c>
      <c r="J29" s="1" t="str">
        <f t="shared" si="5"/>
        <v>Till</v>
      </c>
      <c r="K29" s="1" t="str">
        <f t="shared" si="3"/>
        <v>&lt;2 micron</v>
      </c>
      <c r="L29">
        <v>24</v>
      </c>
      <c r="M29">
        <v>74</v>
      </c>
      <c r="N29">
        <v>46</v>
      </c>
      <c r="O29">
        <v>5.2</v>
      </c>
      <c r="P29">
        <v>1140</v>
      </c>
      <c r="Q29">
        <v>2</v>
      </c>
      <c r="R29">
        <v>71</v>
      </c>
      <c r="S29">
        <v>25</v>
      </c>
      <c r="T29">
        <v>134</v>
      </c>
    </row>
    <row r="30" spans="1:20" x14ac:dyDescent="0.3">
      <c r="A30" t="s">
        <v>110</v>
      </c>
      <c r="B30" t="s">
        <v>111</v>
      </c>
      <c r="C30" s="1" t="str">
        <f t="shared" si="0"/>
        <v>21:0056</v>
      </c>
      <c r="D30" s="1" t="str">
        <f t="shared" si="1"/>
        <v>21:0035</v>
      </c>
      <c r="E30" t="s">
        <v>99</v>
      </c>
      <c r="F30" t="s">
        <v>112</v>
      </c>
      <c r="H30">
        <v>47.051370200000001</v>
      </c>
      <c r="I30">
        <v>-67.755292299999994</v>
      </c>
      <c r="J30" s="1" t="str">
        <f t="shared" si="5"/>
        <v>Till</v>
      </c>
      <c r="K30" s="1" t="str">
        <f t="shared" si="3"/>
        <v>&lt;2 micron</v>
      </c>
      <c r="L30">
        <v>25</v>
      </c>
      <c r="M30">
        <v>76</v>
      </c>
      <c r="N30">
        <v>39</v>
      </c>
      <c r="O30">
        <v>5.0999999999999996</v>
      </c>
      <c r="P30">
        <v>1240</v>
      </c>
      <c r="Q30">
        <v>2</v>
      </c>
      <c r="R30">
        <v>68</v>
      </c>
      <c r="S30">
        <v>20</v>
      </c>
      <c r="T30">
        <v>129</v>
      </c>
    </row>
    <row r="31" spans="1:20" x14ac:dyDescent="0.3">
      <c r="A31" t="s">
        <v>113</v>
      </c>
      <c r="B31" t="s">
        <v>114</v>
      </c>
      <c r="C31" s="1" t="str">
        <f t="shared" si="0"/>
        <v>21:0056</v>
      </c>
      <c r="D31" s="1" t="str">
        <f t="shared" si="1"/>
        <v>21:0035</v>
      </c>
      <c r="E31" t="s">
        <v>99</v>
      </c>
      <c r="F31" t="s">
        <v>115</v>
      </c>
      <c r="H31">
        <v>47.051370200000001</v>
      </c>
      <c r="I31">
        <v>-67.755292299999994</v>
      </c>
      <c r="J31" s="1" t="str">
        <f t="shared" si="5"/>
        <v>Till</v>
      </c>
      <c r="K31" s="1" t="str">
        <f t="shared" si="3"/>
        <v>&lt;2 micron</v>
      </c>
      <c r="L31">
        <v>25</v>
      </c>
      <c r="M31">
        <v>78</v>
      </c>
      <c r="N31">
        <v>45</v>
      </c>
      <c r="O31">
        <v>5.2</v>
      </c>
      <c r="P31">
        <v>960</v>
      </c>
      <c r="Q31">
        <v>1</v>
      </c>
      <c r="R31">
        <v>75</v>
      </c>
      <c r="S31">
        <v>21</v>
      </c>
      <c r="T31">
        <v>129</v>
      </c>
    </row>
    <row r="32" spans="1:20" x14ac:dyDescent="0.3">
      <c r="A32" t="s">
        <v>116</v>
      </c>
      <c r="B32" t="s">
        <v>117</v>
      </c>
      <c r="C32" s="1" t="str">
        <f t="shared" si="0"/>
        <v>21:0056</v>
      </c>
      <c r="D32" s="1" t="str">
        <f t="shared" si="1"/>
        <v>21:0035</v>
      </c>
      <c r="E32" t="s">
        <v>99</v>
      </c>
      <c r="F32" t="s">
        <v>118</v>
      </c>
      <c r="H32">
        <v>47.051370200000001</v>
      </c>
      <c r="I32">
        <v>-67.755292299999994</v>
      </c>
      <c r="J32" s="1" t="str">
        <f t="shared" si="5"/>
        <v>Till</v>
      </c>
      <c r="K32" s="1" t="str">
        <f t="shared" si="3"/>
        <v>&lt;2 micron</v>
      </c>
      <c r="L32">
        <v>25</v>
      </c>
      <c r="M32">
        <v>76</v>
      </c>
      <c r="N32">
        <v>43</v>
      </c>
      <c r="O32">
        <v>5.2</v>
      </c>
      <c r="P32">
        <v>1400</v>
      </c>
      <c r="Q32">
        <v>1</v>
      </c>
      <c r="R32">
        <v>76</v>
      </c>
      <c r="S32">
        <v>22</v>
      </c>
      <c r="T32">
        <v>121</v>
      </c>
    </row>
    <row r="33" spans="1:20" x14ac:dyDescent="0.3">
      <c r="A33" t="s">
        <v>119</v>
      </c>
      <c r="B33" t="s">
        <v>120</v>
      </c>
      <c r="C33" s="1" t="str">
        <f t="shared" si="0"/>
        <v>21:0056</v>
      </c>
      <c r="D33" s="1" t="str">
        <f t="shared" si="1"/>
        <v>21:0035</v>
      </c>
      <c r="E33" t="s">
        <v>99</v>
      </c>
      <c r="F33" t="s">
        <v>121</v>
      </c>
      <c r="H33">
        <v>47.051370200000001</v>
      </c>
      <c r="I33">
        <v>-67.755292299999994</v>
      </c>
      <c r="J33" s="1" t="str">
        <f t="shared" si="5"/>
        <v>Till</v>
      </c>
      <c r="K33" s="1" t="str">
        <f t="shared" si="3"/>
        <v>&lt;2 micron</v>
      </c>
      <c r="L33">
        <v>31</v>
      </c>
      <c r="M33">
        <v>120</v>
      </c>
      <c r="N33">
        <v>57</v>
      </c>
      <c r="O33">
        <v>6.8</v>
      </c>
      <c r="P33">
        <v>1140</v>
      </c>
      <c r="Q33">
        <v>1</v>
      </c>
      <c r="R33">
        <v>118</v>
      </c>
      <c r="S33">
        <v>24</v>
      </c>
      <c r="T33">
        <v>142</v>
      </c>
    </row>
    <row r="34" spans="1:20" x14ac:dyDescent="0.3">
      <c r="A34" t="s">
        <v>122</v>
      </c>
      <c r="B34" t="s">
        <v>123</v>
      </c>
      <c r="C34" s="1" t="str">
        <f t="shared" ref="C34:C56" si="6">HYPERLINK("http://geochem.nrcan.gc.ca/cdogs/content/bdl/bdl210056_e.htm", "21:0056")</f>
        <v>21:0056</v>
      </c>
      <c r="D34" s="1" t="str">
        <f t="shared" ref="D34:D56" si="7">HYPERLINK("http://geochem.nrcan.gc.ca/cdogs/content/svy/svy210035_e.htm", "21:0035")</f>
        <v>21:0035</v>
      </c>
      <c r="E34" t="s">
        <v>99</v>
      </c>
      <c r="F34" t="s">
        <v>124</v>
      </c>
      <c r="H34">
        <v>47.051370200000001</v>
      </c>
      <c r="I34">
        <v>-67.755292299999994</v>
      </c>
      <c r="J34" s="1" t="str">
        <f t="shared" si="5"/>
        <v>Till</v>
      </c>
      <c r="K34" s="1" t="str">
        <f t="shared" ref="K34:K56" si="8">HYPERLINK("http://geochem.nrcan.gc.ca/cdogs/content/kwd/kwd080003_e.htm", "&lt;2 micron")</f>
        <v>&lt;2 micron</v>
      </c>
      <c r="L34">
        <v>31</v>
      </c>
      <c r="M34">
        <v>118</v>
      </c>
      <c r="N34">
        <v>54</v>
      </c>
      <c r="O34">
        <v>6.6</v>
      </c>
      <c r="P34">
        <v>1000</v>
      </c>
      <c r="Q34">
        <v>1</v>
      </c>
      <c r="R34">
        <v>113</v>
      </c>
      <c r="S34">
        <v>23</v>
      </c>
      <c r="T34">
        <v>129</v>
      </c>
    </row>
    <row r="35" spans="1:20" x14ac:dyDescent="0.3">
      <c r="A35" t="s">
        <v>125</v>
      </c>
      <c r="B35" t="s">
        <v>126</v>
      </c>
      <c r="C35" s="1" t="str">
        <f t="shared" si="6"/>
        <v>21:0056</v>
      </c>
      <c r="D35" s="1" t="str">
        <f t="shared" si="7"/>
        <v>21:0035</v>
      </c>
      <c r="E35" t="s">
        <v>99</v>
      </c>
      <c r="F35" t="s">
        <v>127</v>
      </c>
      <c r="H35">
        <v>47.051370200000001</v>
      </c>
      <c r="I35">
        <v>-67.755292299999994</v>
      </c>
      <c r="J35" s="1" t="str">
        <f t="shared" si="5"/>
        <v>Till</v>
      </c>
      <c r="K35" s="1" t="str">
        <f t="shared" si="8"/>
        <v>&lt;2 micron</v>
      </c>
      <c r="L35">
        <v>30</v>
      </c>
      <c r="M35">
        <v>102</v>
      </c>
      <c r="N35">
        <v>62</v>
      </c>
      <c r="O35">
        <v>6.2</v>
      </c>
      <c r="P35">
        <v>1000</v>
      </c>
      <c r="Q35">
        <v>1</v>
      </c>
      <c r="R35">
        <v>100</v>
      </c>
      <c r="S35">
        <v>23</v>
      </c>
      <c r="T35">
        <v>144</v>
      </c>
    </row>
    <row r="36" spans="1:20" x14ac:dyDescent="0.3">
      <c r="A36" t="s">
        <v>128</v>
      </c>
      <c r="B36" t="s">
        <v>129</v>
      </c>
      <c r="C36" s="1" t="str">
        <f t="shared" si="6"/>
        <v>21:0056</v>
      </c>
      <c r="D36" s="1" t="str">
        <f t="shared" si="7"/>
        <v>21:0035</v>
      </c>
      <c r="E36" t="s">
        <v>130</v>
      </c>
      <c r="F36" t="s">
        <v>131</v>
      </c>
      <c r="H36">
        <v>47.035920599999997</v>
      </c>
      <c r="I36">
        <v>-67.587170200000003</v>
      </c>
      <c r="J36" s="1" t="str">
        <f t="shared" si="5"/>
        <v>Till</v>
      </c>
      <c r="K36" s="1" t="str">
        <f t="shared" si="8"/>
        <v>&lt;2 micron</v>
      </c>
      <c r="L36">
        <v>26</v>
      </c>
      <c r="M36">
        <v>86</v>
      </c>
      <c r="N36">
        <v>43</v>
      </c>
      <c r="O36">
        <v>5.4</v>
      </c>
      <c r="P36">
        <v>860</v>
      </c>
      <c r="Q36">
        <v>1</v>
      </c>
      <c r="R36">
        <v>83</v>
      </c>
      <c r="S36">
        <v>18</v>
      </c>
      <c r="T36">
        <v>119</v>
      </c>
    </row>
    <row r="37" spans="1:20" x14ac:dyDescent="0.3">
      <c r="A37" t="s">
        <v>132</v>
      </c>
      <c r="B37" t="s">
        <v>133</v>
      </c>
      <c r="C37" s="1" t="str">
        <f t="shared" si="6"/>
        <v>21:0056</v>
      </c>
      <c r="D37" s="1" t="str">
        <f t="shared" si="7"/>
        <v>21:0035</v>
      </c>
      <c r="E37" t="s">
        <v>130</v>
      </c>
      <c r="F37" t="s">
        <v>134</v>
      </c>
      <c r="H37">
        <v>47.035920599999997</v>
      </c>
      <c r="I37">
        <v>-67.587170200000003</v>
      </c>
      <c r="J37" s="1" t="str">
        <f t="shared" si="5"/>
        <v>Till</v>
      </c>
      <c r="K37" s="1" t="str">
        <f t="shared" si="8"/>
        <v>&lt;2 micron</v>
      </c>
      <c r="L37">
        <v>28</v>
      </c>
      <c r="M37">
        <v>100</v>
      </c>
      <c r="N37">
        <v>34</v>
      </c>
      <c r="O37">
        <v>5.6</v>
      </c>
      <c r="P37">
        <v>820</v>
      </c>
      <c r="Q37">
        <v>1</v>
      </c>
      <c r="R37">
        <v>86</v>
      </c>
      <c r="S37">
        <v>16</v>
      </c>
      <c r="T37">
        <v>120</v>
      </c>
    </row>
    <row r="38" spans="1:20" x14ac:dyDescent="0.3">
      <c r="A38" t="s">
        <v>135</v>
      </c>
      <c r="B38" t="s">
        <v>136</v>
      </c>
      <c r="C38" s="1" t="str">
        <f t="shared" si="6"/>
        <v>21:0056</v>
      </c>
      <c r="D38" s="1" t="str">
        <f t="shared" si="7"/>
        <v>21:0035</v>
      </c>
      <c r="E38" t="s">
        <v>130</v>
      </c>
      <c r="F38" t="s">
        <v>137</v>
      </c>
      <c r="H38">
        <v>47.035920599999997</v>
      </c>
      <c r="I38">
        <v>-67.587170200000003</v>
      </c>
      <c r="J38" s="1" t="str">
        <f t="shared" si="5"/>
        <v>Till</v>
      </c>
      <c r="K38" s="1" t="str">
        <f t="shared" si="8"/>
        <v>&lt;2 micron</v>
      </c>
      <c r="L38">
        <v>32</v>
      </c>
      <c r="M38">
        <v>88</v>
      </c>
      <c r="N38">
        <v>38</v>
      </c>
      <c r="O38">
        <v>6</v>
      </c>
      <c r="P38">
        <v>400</v>
      </c>
      <c r="Q38">
        <v>1</v>
      </c>
      <c r="R38">
        <v>121</v>
      </c>
      <c r="S38">
        <v>18</v>
      </c>
      <c r="T38">
        <v>124</v>
      </c>
    </row>
    <row r="39" spans="1:20" x14ac:dyDescent="0.3">
      <c r="A39" t="s">
        <v>138</v>
      </c>
      <c r="B39" t="s">
        <v>139</v>
      </c>
      <c r="C39" s="1" t="str">
        <f t="shared" si="6"/>
        <v>21:0056</v>
      </c>
      <c r="D39" s="1" t="str">
        <f t="shared" si="7"/>
        <v>21:0035</v>
      </c>
      <c r="E39" t="s">
        <v>140</v>
      </c>
      <c r="F39" t="s">
        <v>141</v>
      </c>
      <c r="H39">
        <v>47.076014700000002</v>
      </c>
      <c r="I39">
        <v>-67.787649200000004</v>
      </c>
      <c r="J39" s="1" t="str">
        <f t="shared" si="5"/>
        <v>Till</v>
      </c>
      <c r="K39" s="1" t="str">
        <f t="shared" si="8"/>
        <v>&lt;2 micron</v>
      </c>
      <c r="L39">
        <v>27</v>
      </c>
      <c r="M39">
        <v>86</v>
      </c>
      <c r="N39">
        <v>40</v>
      </c>
      <c r="O39">
        <v>5.6</v>
      </c>
      <c r="P39">
        <v>2900</v>
      </c>
      <c r="Q39">
        <v>1</v>
      </c>
      <c r="R39">
        <v>78</v>
      </c>
      <c r="S39">
        <v>20</v>
      </c>
      <c r="T39">
        <v>114</v>
      </c>
    </row>
    <row r="40" spans="1:20" x14ac:dyDescent="0.3">
      <c r="A40" t="s">
        <v>142</v>
      </c>
      <c r="B40" t="s">
        <v>143</v>
      </c>
      <c r="C40" s="1" t="str">
        <f t="shared" si="6"/>
        <v>21:0056</v>
      </c>
      <c r="D40" s="1" t="str">
        <f t="shared" si="7"/>
        <v>21:0035</v>
      </c>
      <c r="E40" t="s">
        <v>140</v>
      </c>
      <c r="F40" t="s">
        <v>144</v>
      </c>
      <c r="H40">
        <v>47.076014700000002</v>
      </c>
      <c r="I40">
        <v>-67.787649200000004</v>
      </c>
      <c r="J40" s="1" t="str">
        <f t="shared" si="5"/>
        <v>Till</v>
      </c>
      <c r="K40" s="1" t="str">
        <f t="shared" si="8"/>
        <v>&lt;2 micron</v>
      </c>
      <c r="L40">
        <v>21</v>
      </c>
      <c r="M40">
        <v>84</v>
      </c>
      <c r="N40">
        <v>32</v>
      </c>
      <c r="O40">
        <v>4.3</v>
      </c>
      <c r="P40">
        <v>1800</v>
      </c>
      <c r="Q40">
        <v>2</v>
      </c>
      <c r="R40">
        <v>67</v>
      </c>
      <c r="S40">
        <v>16</v>
      </c>
      <c r="T40">
        <v>93</v>
      </c>
    </row>
    <row r="41" spans="1:20" x14ac:dyDescent="0.3">
      <c r="A41" t="s">
        <v>145</v>
      </c>
      <c r="B41" t="s">
        <v>146</v>
      </c>
      <c r="C41" s="1" t="str">
        <f t="shared" si="6"/>
        <v>21:0056</v>
      </c>
      <c r="D41" s="1" t="str">
        <f t="shared" si="7"/>
        <v>21:0035</v>
      </c>
      <c r="E41" t="s">
        <v>140</v>
      </c>
      <c r="F41" t="s">
        <v>147</v>
      </c>
      <c r="H41">
        <v>47.076014700000002</v>
      </c>
      <c r="I41">
        <v>-67.787649200000004</v>
      </c>
      <c r="J41" s="1" t="str">
        <f t="shared" si="5"/>
        <v>Till</v>
      </c>
      <c r="K41" s="1" t="str">
        <f t="shared" si="8"/>
        <v>&lt;2 micron</v>
      </c>
      <c r="L41">
        <v>22</v>
      </c>
      <c r="M41">
        <v>86</v>
      </c>
      <c r="N41">
        <v>38</v>
      </c>
      <c r="O41">
        <v>5</v>
      </c>
      <c r="P41">
        <v>960</v>
      </c>
      <c r="Q41">
        <v>1</v>
      </c>
      <c r="R41">
        <v>72</v>
      </c>
      <c r="S41">
        <v>18</v>
      </c>
      <c r="T41">
        <v>117</v>
      </c>
    </row>
    <row r="42" spans="1:20" x14ac:dyDescent="0.3">
      <c r="A42" t="s">
        <v>148</v>
      </c>
      <c r="B42" t="s">
        <v>149</v>
      </c>
      <c r="C42" s="1" t="str">
        <f t="shared" si="6"/>
        <v>21:0056</v>
      </c>
      <c r="D42" s="1" t="str">
        <f t="shared" si="7"/>
        <v>21:0035</v>
      </c>
      <c r="E42" t="s">
        <v>140</v>
      </c>
      <c r="F42" t="s">
        <v>150</v>
      </c>
      <c r="H42">
        <v>47.076014700000002</v>
      </c>
      <c r="I42">
        <v>-67.787649200000004</v>
      </c>
      <c r="J42" s="1" t="str">
        <f t="shared" si="5"/>
        <v>Till</v>
      </c>
      <c r="K42" s="1" t="str">
        <f t="shared" si="8"/>
        <v>&lt;2 micron</v>
      </c>
      <c r="L42">
        <v>44</v>
      </c>
      <c r="M42">
        <v>96</v>
      </c>
      <c r="N42">
        <v>42</v>
      </c>
      <c r="O42">
        <v>5.5</v>
      </c>
      <c r="P42">
        <v>1000</v>
      </c>
      <c r="Q42">
        <v>1</v>
      </c>
      <c r="R42">
        <v>83</v>
      </c>
      <c r="S42">
        <v>18</v>
      </c>
      <c r="T42">
        <v>120</v>
      </c>
    </row>
    <row r="43" spans="1:20" x14ac:dyDescent="0.3">
      <c r="A43" t="s">
        <v>151</v>
      </c>
      <c r="B43" t="s">
        <v>152</v>
      </c>
      <c r="C43" s="1" t="str">
        <f t="shared" si="6"/>
        <v>21:0056</v>
      </c>
      <c r="D43" s="1" t="str">
        <f t="shared" si="7"/>
        <v>21:0035</v>
      </c>
      <c r="E43" t="s">
        <v>153</v>
      </c>
      <c r="F43" t="s">
        <v>154</v>
      </c>
      <c r="H43">
        <v>46.868859800000003</v>
      </c>
      <c r="I43">
        <v>-67.689972499999996</v>
      </c>
      <c r="J43" s="1" t="str">
        <f t="shared" si="5"/>
        <v>Till</v>
      </c>
      <c r="K43" s="1" t="str">
        <f t="shared" si="8"/>
        <v>&lt;2 micron</v>
      </c>
      <c r="L43">
        <v>22</v>
      </c>
      <c r="M43">
        <v>106</v>
      </c>
      <c r="N43">
        <v>35</v>
      </c>
      <c r="O43">
        <v>5.5</v>
      </c>
      <c r="P43">
        <v>1120</v>
      </c>
      <c r="Q43">
        <v>2</v>
      </c>
      <c r="R43">
        <v>90</v>
      </c>
      <c r="S43">
        <v>16</v>
      </c>
      <c r="T43">
        <v>112</v>
      </c>
    </row>
    <row r="44" spans="1:20" x14ac:dyDescent="0.3">
      <c r="A44" t="s">
        <v>155</v>
      </c>
      <c r="B44" t="s">
        <v>156</v>
      </c>
      <c r="C44" s="1" t="str">
        <f t="shared" si="6"/>
        <v>21:0056</v>
      </c>
      <c r="D44" s="1" t="str">
        <f t="shared" si="7"/>
        <v>21:0035</v>
      </c>
      <c r="E44" t="s">
        <v>153</v>
      </c>
      <c r="F44" t="s">
        <v>157</v>
      </c>
      <c r="H44">
        <v>46.868859800000003</v>
      </c>
      <c r="I44">
        <v>-67.689972499999996</v>
      </c>
      <c r="J44" s="1" t="str">
        <f t="shared" si="5"/>
        <v>Till</v>
      </c>
      <c r="K44" s="1" t="str">
        <f t="shared" si="8"/>
        <v>&lt;2 micron</v>
      </c>
      <c r="L44">
        <v>21</v>
      </c>
      <c r="M44">
        <v>100</v>
      </c>
      <c r="N44">
        <v>32</v>
      </c>
      <c r="O44">
        <v>5.0999999999999996</v>
      </c>
      <c r="P44">
        <v>1160</v>
      </c>
      <c r="Q44">
        <v>1</v>
      </c>
      <c r="R44">
        <v>88</v>
      </c>
      <c r="S44">
        <v>17</v>
      </c>
      <c r="T44">
        <v>107</v>
      </c>
    </row>
    <row r="45" spans="1:20" x14ac:dyDescent="0.3">
      <c r="A45" t="s">
        <v>158</v>
      </c>
      <c r="B45" t="s">
        <v>159</v>
      </c>
      <c r="C45" s="1" t="str">
        <f t="shared" si="6"/>
        <v>21:0056</v>
      </c>
      <c r="D45" s="1" t="str">
        <f t="shared" si="7"/>
        <v>21:0035</v>
      </c>
      <c r="E45" t="s">
        <v>153</v>
      </c>
      <c r="F45" t="s">
        <v>160</v>
      </c>
      <c r="H45">
        <v>46.868859800000003</v>
      </c>
      <c r="I45">
        <v>-67.689972499999996</v>
      </c>
      <c r="J45" s="1" t="str">
        <f t="shared" si="5"/>
        <v>Till</v>
      </c>
      <c r="K45" s="1" t="str">
        <f t="shared" si="8"/>
        <v>&lt;2 micron</v>
      </c>
      <c r="L45">
        <v>29</v>
      </c>
      <c r="M45">
        <v>112</v>
      </c>
      <c r="N45">
        <v>50</v>
      </c>
      <c r="O45">
        <v>6.7</v>
      </c>
      <c r="P45">
        <v>1540</v>
      </c>
      <c r="Q45">
        <v>2</v>
      </c>
      <c r="R45">
        <v>108</v>
      </c>
      <c r="S45">
        <v>21</v>
      </c>
      <c r="T45">
        <v>134</v>
      </c>
    </row>
    <row r="46" spans="1:20" x14ac:dyDescent="0.3">
      <c r="A46" t="s">
        <v>161</v>
      </c>
      <c r="B46" t="s">
        <v>162</v>
      </c>
      <c r="C46" s="1" t="str">
        <f t="shared" si="6"/>
        <v>21:0056</v>
      </c>
      <c r="D46" s="1" t="str">
        <f t="shared" si="7"/>
        <v>21:0035</v>
      </c>
      <c r="E46" t="s">
        <v>153</v>
      </c>
      <c r="F46" t="s">
        <v>163</v>
      </c>
      <c r="H46">
        <v>46.868859800000003</v>
      </c>
      <c r="I46">
        <v>-67.689972499999996</v>
      </c>
      <c r="J46" s="1" t="str">
        <f t="shared" si="5"/>
        <v>Till</v>
      </c>
      <c r="K46" s="1" t="str">
        <f t="shared" si="8"/>
        <v>&lt;2 micron</v>
      </c>
      <c r="L46">
        <v>27</v>
      </c>
      <c r="M46">
        <v>116</v>
      </c>
      <c r="N46">
        <v>47</v>
      </c>
      <c r="O46">
        <v>6.7</v>
      </c>
      <c r="P46">
        <v>1060</v>
      </c>
      <c r="Q46">
        <v>3</v>
      </c>
      <c r="R46">
        <v>98</v>
      </c>
      <c r="S46">
        <v>20</v>
      </c>
      <c r="T46">
        <v>130</v>
      </c>
    </row>
    <row r="47" spans="1:20" x14ac:dyDescent="0.3">
      <c r="A47" t="s">
        <v>164</v>
      </c>
      <c r="B47" t="s">
        <v>165</v>
      </c>
      <c r="C47" s="1" t="str">
        <f t="shared" si="6"/>
        <v>21:0056</v>
      </c>
      <c r="D47" s="1" t="str">
        <f t="shared" si="7"/>
        <v>21:0035</v>
      </c>
      <c r="E47" t="s">
        <v>153</v>
      </c>
      <c r="F47" t="s">
        <v>166</v>
      </c>
      <c r="H47">
        <v>46.868859800000003</v>
      </c>
      <c r="I47">
        <v>-67.689972499999996</v>
      </c>
      <c r="J47" s="1" t="str">
        <f t="shared" si="5"/>
        <v>Till</v>
      </c>
      <c r="K47" s="1" t="str">
        <f t="shared" si="8"/>
        <v>&lt;2 micron</v>
      </c>
      <c r="L47">
        <v>28</v>
      </c>
      <c r="M47">
        <v>98</v>
      </c>
      <c r="N47">
        <v>41</v>
      </c>
      <c r="O47">
        <v>6</v>
      </c>
      <c r="P47">
        <v>1300</v>
      </c>
      <c r="Q47">
        <v>1</v>
      </c>
      <c r="R47">
        <v>100</v>
      </c>
      <c r="S47">
        <v>20</v>
      </c>
      <c r="T47">
        <v>125</v>
      </c>
    </row>
    <row r="48" spans="1:20" x14ac:dyDescent="0.3">
      <c r="A48" t="s">
        <v>167</v>
      </c>
      <c r="B48" t="s">
        <v>168</v>
      </c>
      <c r="C48" s="1" t="str">
        <f t="shared" si="6"/>
        <v>21:0056</v>
      </c>
      <c r="D48" s="1" t="str">
        <f t="shared" si="7"/>
        <v>21:0035</v>
      </c>
      <c r="E48" t="s">
        <v>153</v>
      </c>
      <c r="F48" t="s">
        <v>169</v>
      </c>
      <c r="H48">
        <v>46.868859800000003</v>
      </c>
      <c r="I48">
        <v>-67.689972499999996</v>
      </c>
      <c r="J48" s="1" t="str">
        <f t="shared" si="5"/>
        <v>Till</v>
      </c>
      <c r="K48" s="1" t="str">
        <f t="shared" si="8"/>
        <v>&lt;2 micron</v>
      </c>
      <c r="L48">
        <v>26</v>
      </c>
      <c r="M48">
        <v>84</v>
      </c>
      <c r="N48">
        <v>32</v>
      </c>
      <c r="O48">
        <v>5.3</v>
      </c>
      <c r="P48">
        <v>1480</v>
      </c>
      <c r="Q48">
        <v>1</v>
      </c>
      <c r="R48">
        <v>100</v>
      </c>
      <c r="S48">
        <v>20</v>
      </c>
      <c r="T48">
        <v>112</v>
      </c>
    </row>
    <row r="49" spans="1:20" x14ac:dyDescent="0.3">
      <c r="A49" t="s">
        <v>170</v>
      </c>
      <c r="B49" t="s">
        <v>171</v>
      </c>
      <c r="C49" s="1" t="str">
        <f t="shared" si="6"/>
        <v>21:0056</v>
      </c>
      <c r="D49" s="1" t="str">
        <f t="shared" si="7"/>
        <v>21:0035</v>
      </c>
      <c r="E49" t="s">
        <v>172</v>
      </c>
      <c r="F49" t="s">
        <v>173</v>
      </c>
      <c r="H49">
        <v>46.929770300000001</v>
      </c>
      <c r="I49">
        <v>-67.519025999999997</v>
      </c>
      <c r="J49" s="1" t="str">
        <f t="shared" si="5"/>
        <v>Till</v>
      </c>
      <c r="K49" s="1" t="str">
        <f t="shared" si="8"/>
        <v>&lt;2 micron</v>
      </c>
      <c r="L49">
        <v>29</v>
      </c>
      <c r="M49">
        <v>86</v>
      </c>
      <c r="N49">
        <v>42</v>
      </c>
      <c r="O49">
        <v>6.1</v>
      </c>
      <c r="P49">
        <v>1000</v>
      </c>
      <c r="Q49">
        <v>1</v>
      </c>
      <c r="R49">
        <v>88</v>
      </c>
      <c r="S49">
        <v>20</v>
      </c>
      <c r="T49">
        <v>134</v>
      </c>
    </row>
    <row r="50" spans="1:20" x14ac:dyDescent="0.3">
      <c r="A50" t="s">
        <v>174</v>
      </c>
      <c r="B50" t="s">
        <v>175</v>
      </c>
      <c r="C50" s="1" t="str">
        <f t="shared" si="6"/>
        <v>21:0056</v>
      </c>
      <c r="D50" s="1" t="str">
        <f t="shared" si="7"/>
        <v>21:0035</v>
      </c>
      <c r="E50" t="s">
        <v>172</v>
      </c>
      <c r="F50" t="s">
        <v>176</v>
      </c>
      <c r="H50">
        <v>46.929770300000001</v>
      </c>
      <c r="I50">
        <v>-67.519025999999997</v>
      </c>
      <c r="J50" s="1" t="str">
        <f t="shared" si="5"/>
        <v>Till</v>
      </c>
      <c r="K50" s="1" t="str">
        <f t="shared" si="8"/>
        <v>&lt;2 micron</v>
      </c>
      <c r="L50">
        <v>29</v>
      </c>
      <c r="M50">
        <v>92</v>
      </c>
      <c r="N50">
        <v>42</v>
      </c>
      <c r="O50">
        <v>6.2</v>
      </c>
      <c r="P50">
        <v>1020</v>
      </c>
      <c r="Q50">
        <v>1</v>
      </c>
      <c r="R50">
        <v>83</v>
      </c>
      <c r="S50">
        <v>20</v>
      </c>
      <c r="T50">
        <v>122</v>
      </c>
    </row>
    <row r="51" spans="1:20" x14ac:dyDescent="0.3">
      <c r="A51" t="s">
        <v>177</v>
      </c>
      <c r="B51" t="s">
        <v>178</v>
      </c>
      <c r="C51" s="1" t="str">
        <f t="shared" si="6"/>
        <v>21:0056</v>
      </c>
      <c r="D51" s="1" t="str">
        <f t="shared" si="7"/>
        <v>21:0035</v>
      </c>
      <c r="E51" t="s">
        <v>172</v>
      </c>
      <c r="F51" t="s">
        <v>179</v>
      </c>
      <c r="H51">
        <v>46.929770300000001</v>
      </c>
      <c r="I51">
        <v>-67.519025999999997</v>
      </c>
      <c r="J51" s="1" t="str">
        <f t="shared" si="5"/>
        <v>Till</v>
      </c>
      <c r="K51" s="1" t="str">
        <f t="shared" si="8"/>
        <v>&lt;2 micron</v>
      </c>
      <c r="L51">
        <v>26</v>
      </c>
      <c r="M51">
        <v>78</v>
      </c>
      <c r="N51">
        <v>37</v>
      </c>
      <c r="O51">
        <v>5.5</v>
      </c>
      <c r="P51">
        <v>1080</v>
      </c>
      <c r="Q51">
        <v>1</v>
      </c>
      <c r="R51">
        <v>70</v>
      </c>
      <c r="S51">
        <v>17</v>
      </c>
      <c r="T51">
        <v>115</v>
      </c>
    </row>
    <row r="52" spans="1:20" x14ac:dyDescent="0.3">
      <c r="A52" t="s">
        <v>180</v>
      </c>
      <c r="B52" t="s">
        <v>181</v>
      </c>
      <c r="C52" s="1" t="str">
        <f t="shared" si="6"/>
        <v>21:0056</v>
      </c>
      <c r="D52" s="1" t="str">
        <f t="shared" si="7"/>
        <v>21:0035</v>
      </c>
      <c r="E52" t="s">
        <v>172</v>
      </c>
      <c r="F52" t="s">
        <v>182</v>
      </c>
      <c r="H52">
        <v>46.929770300000001</v>
      </c>
      <c r="I52">
        <v>-67.519025999999997</v>
      </c>
      <c r="J52" s="1" t="str">
        <f t="shared" si="5"/>
        <v>Till</v>
      </c>
      <c r="K52" s="1" t="str">
        <f t="shared" si="8"/>
        <v>&lt;2 micron</v>
      </c>
      <c r="L52">
        <v>27</v>
      </c>
      <c r="M52">
        <v>86</v>
      </c>
      <c r="N52">
        <v>28</v>
      </c>
      <c r="O52">
        <v>5.6</v>
      </c>
      <c r="P52">
        <v>940</v>
      </c>
      <c r="Q52">
        <v>1</v>
      </c>
      <c r="R52">
        <v>79</v>
      </c>
      <c r="S52">
        <v>20</v>
      </c>
      <c r="T52">
        <v>110</v>
      </c>
    </row>
    <row r="53" spans="1:20" x14ac:dyDescent="0.3">
      <c r="A53" t="s">
        <v>183</v>
      </c>
      <c r="B53" t="s">
        <v>184</v>
      </c>
      <c r="C53" s="1" t="str">
        <f t="shared" si="6"/>
        <v>21:0056</v>
      </c>
      <c r="D53" s="1" t="str">
        <f t="shared" si="7"/>
        <v>21:0035</v>
      </c>
      <c r="E53" t="s">
        <v>172</v>
      </c>
      <c r="F53" t="s">
        <v>185</v>
      </c>
      <c r="H53">
        <v>46.929770300000001</v>
      </c>
      <c r="I53">
        <v>-67.519025999999997</v>
      </c>
      <c r="J53" s="1" t="str">
        <f t="shared" si="5"/>
        <v>Till</v>
      </c>
      <c r="K53" s="1" t="str">
        <f t="shared" si="8"/>
        <v>&lt;2 micron</v>
      </c>
      <c r="L53">
        <v>22</v>
      </c>
      <c r="M53">
        <v>84</v>
      </c>
      <c r="N53">
        <v>25</v>
      </c>
      <c r="O53">
        <v>5.0999999999999996</v>
      </c>
      <c r="P53">
        <v>800</v>
      </c>
      <c r="Q53">
        <v>1</v>
      </c>
      <c r="R53">
        <v>74</v>
      </c>
      <c r="S53">
        <v>19</v>
      </c>
      <c r="T53">
        <v>103</v>
      </c>
    </row>
    <row r="54" spans="1:20" x14ac:dyDescent="0.3">
      <c r="A54" t="s">
        <v>186</v>
      </c>
      <c r="B54" t="s">
        <v>187</v>
      </c>
      <c r="C54" s="1" t="str">
        <f t="shared" si="6"/>
        <v>21:0056</v>
      </c>
      <c r="D54" s="1" t="str">
        <f t="shared" si="7"/>
        <v>21:0035</v>
      </c>
      <c r="E54" t="s">
        <v>172</v>
      </c>
      <c r="F54" t="s">
        <v>188</v>
      </c>
      <c r="H54">
        <v>46.929770300000001</v>
      </c>
      <c r="I54">
        <v>-67.519025999999997</v>
      </c>
      <c r="J54" s="1" t="str">
        <f t="shared" si="5"/>
        <v>Till</v>
      </c>
      <c r="K54" s="1" t="str">
        <f t="shared" si="8"/>
        <v>&lt;2 micron</v>
      </c>
      <c r="L54">
        <v>21</v>
      </c>
      <c r="M54">
        <v>86</v>
      </c>
      <c r="N54">
        <v>20</v>
      </c>
      <c r="O54">
        <v>4.7</v>
      </c>
      <c r="P54">
        <v>800</v>
      </c>
      <c r="Q54">
        <v>1</v>
      </c>
      <c r="R54">
        <v>70</v>
      </c>
      <c r="S54">
        <v>18</v>
      </c>
      <c r="T54">
        <v>91</v>
      </c>
    </row>
    <row r="55" spans="1:20" x14ac:dyDescent="0.3">
      <c r="A55" t="s">
        <v>189</v>
      </c>
      <c r="B55" t="s">
        <v>190</v>
      </c>
      <c r="C55" s="1" t="str">
        <f t="shared" si="6"/>
        <v>21:0056</v>
      </c>
      <c r="D55" s="1" t="str">
        <f t="shared" si="7"/>
        <v>21:0035</v>
      </c>
      <c r="E55" t="s">
        <v>191</v>
      </c>
      <c r="F55" t="s">
        <v>192</v>
      </c>
      <c r="H55">
        <v>46.959335799999998</v>
      </c>
      <c r="I55">
        <v>-67.543841</v>
      </c>
      <c r="J55" s="1" t="str">
        <f t="shared" si="5"/>
        <v>Till</v>
      </c>
      <c r="K55" s="1" t="str">
        <f t="shared" si="8"/>
        <v>&lt;2 micron</v>
      </c>
      <c r="L55">
        <v>29</v>
      </c>
      <c r="M55">
        <v>92</v>
      </c>
      <c r="N55">
        <v>44</v>
      </c>
      <c r="O55">
        <v>5.8</v>
      </c>
      <c r="P55">
        <v>1080</v>
      </c>
      <c r="Q55">
        <v>1</v>
      </c>
      <c r="R55">
        <v>88</v>
      </c>
      <c r="S55">
        <v>17</v>
      </c>
      <c r="T55">
        <v>147</v>
      </c>
    </row>
    <row r="56" spans="1:20" x14ac:dyDescent="0.3">
      <c r="A56" t="s">
        <v>193</v>
      </c>
      <c r="B56" t="s">
        <v>194</v>
      </c>
      <c r="C56" s="1" t="str">
        <f t="shared" si="6"/>
        <v>21:0056</v>
      </c>
      <c r="D56" s="1" t="str">
        <f t="shared" si="7"/>
        <v>21:0035</v>
      </c>
      <c r="E56" t="s">
        <v>191</v>
      </c>
      <c r="F56" t="s">
        <v>195</v>
      </c>
      <c r="H56">
        <v>46.959335799999998</v>
      </c>
      <c r="I56">
        <v>-67.543841</v>
      </c>
      <c r="J56" s="1" t="str">
        <f t="shared" si="5"/>
        <v>Till</v>
      </c>
      <c r="K56" s="1" t="str">
        <f t="shared" si="8"/>
        <v>&lt;2 micron</v>
      </c>
      <c r="L56">
        <v>36</v>
      </c>
      <c r="M56">
        <v>110</v>
      </c>
      <c r="N56">
        <v>46</v>
      </c>
      <c r="O56">
        <v>6.2</v>
      </c>
      <c r="P56">
        <v>1960</v>
      </c>
      <c r="Q56">
        <v>1</v>
      </c>
      <c r="R56">
        <v>105</v>
      </c>
      <c r="S56">
        <v>23</v>
      </c>
      <c r="T56">
        <v>135</v>
      </c>
    </row>
  </sheetData>
  <autoFilter ref="A1:K56">
    <filterColumn colId="0" hiddenButton="1"/>
    <filterColumn colId="1" hiddenButton="1"/>
    <filterColumn colId="2">
      <filters>
        <filter val="21:0056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bdl210056_pkg_0028b.xlsx</vt:lpstr>
      <vt:lpstr>pkg_0028b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2024-11-22T07:32:51Z</dcterms:created>
  <dcterms:modified xsi:type="dcterms:W3CDTF">2024-11-22T20:42:16Z</dcterms:modified>
</cp:coreProperties>
</file>