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02_pkg_0253a.xlsx" sheetId="1" r:id="rId1"/>
  </sheets>
  <definedNames>
    <definedName name="_xlnm._FilterDatabase" localSheetId="0" hidden="1">bdl210002_pkg_0253a.xlsx!$A$1:$K$71</definedName>
    <definedName name="pkg_0253a">bdl210002_pkg_0253a.xlsx!$A$1:$HN$71</definedName>
  </definedName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J3" i="1"/>
  <c r="J4" i="1"/>
  <c r="J5" i="1"/>
  <c r="J6" i="1"/>
  <c r="J7" i="1"/>
  <c r="J8" i="1"/>
  <c r="J9" i="1"/>
  <c r="J10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G2" i="1"/>
  <c r="G11" i="1"/>
  <c r="G12" i="1"/>
  <c r="G70" i="1"/>
  <c r="G7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</calcChain>
</file>

<file path=xl/sharedStrings.xml><?xml version="1.0" encoding="utf-8"?>
<sst xmlns="http://schemas.openxmlformats.org/spreadsheetml/2006/main" count="502" uniqueCount="492">
  <si>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</si>
  <si>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</si>
  <si>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</si>
  <si>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</si>
  <si>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</si>
  <si>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</si>
  <si>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</si>
  <si>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</si>
  <si>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</si>
  <si>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</si>
  <si>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</si>
  <si>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Wt_Bulk_Recvd</t>
  </si>
  <si>
    <t>Wt_Tbl_Split</t>
  </si>
  <si>
    <t>Wt_gt_2mm</t>
  </si>
  <si>
    <t>Wt_Tbl_Feed</t>
  </si>
  <si>
    <t>Wt_lt_2mm</t>
  </si>
  <si>
    <t>Wt_Fn_Sieve</t>
  </si>
  <si>
    <t>Wt_HvLq_Lgt</t>
  </si>
  <si>
    <t>Wt_HvLq_Mag</t>
  </si>
  <si>
    <t>Wt_NM_Tot</t>
  </si>
  <si>
    <t>Wt_NM_Split</t>
  </si>
  <si>
    <t>Wt_NM_lt_025_wash</t>
  </si>
  <si>
    <t>Wt_NM_025_050</t>
  </si>
  <si>
    <t>Wt_NM_050_100</t>
  </si>
  <si>
    <t>Wt_NM_100_200</t>
  </si>
  <si>
    <t>Wt_lt_025_tot</t>
  </si>
  <si>
    <t>Wt_lt_025_lgt</t>
  </si>
  <si>
    <t>Wt_lt_025_hvy</t>
  </si>
  <si>
    <t>Wt_lt_025_hvy_mag</t>
  </si>
  <si>
    <t>Wt_lt_025_hvy_nm</t>
  </si>
  <si>
    <t>Wt_06A</t>
  </si>
  <si>
    <t>Wt_08A</t>
  </si>
  <si>
    <t>Wt_10A</t>
  </si>
  <si>
    <t>Wt_gt_1A_Lgt</t>
  </si>
  <si>
    <t>Wt_gt_1A_Hvy</t>
  </si>
  <si>
    <t>VG_tot</t>
  </si>
  <si>
    <t>VG_reshaped</t>
  </si>
  <si>
    <t>VG_modif</t>
  </si>
  <si>
    <t>VG_pristin</t>
  </si>
  <si>
    <t>VG_HMC_Wt</t>
  </si>
  <si>
    <t>VG_tot_ppb</t>
  </si>
  <si>
    <t>VG_reshaped_ppb</t>
  </si>
  <si>
    <t>VG_modif_ppb</t>
  </si>
  <si>
    <t>VG_pristin_ppb</t>
  </si>
  <si>
    <t>KIM_GP_1</t>
  </si>
  <si>
    <t>KIM_GO_1</t>
  </si>
  <si>
    <t>KIM_DC_1</t>
  </si>
  <si>
    <t>KIM_IM_1</t>
  </si>
  <si>
    <t>KIM_CR_1</t>
  </si>
  <si>
    <t>KIM_FO_1</t>
  </si>
  <si>
    <t>KIM_GP_2</t>
  </si>
  <si>
    <t>KIM_GO_2</t>
  </si>
  <si>
    <t>KIM_DC_2</t>
  </si>
  <si>
    <t>KIM_IM_2</t>
  </si>
  <si>
    <t>KIM_CR_2</t>
  </si>
  <si>
    <t>KIM_FO_2</t>
  </si>
  <si>
    <t>KIM_GP_3</t>
  </si>
  <si>
    <t>KIM_GO_3</t>
  </si>
  <si>
    <t>KIM_DC_3</t>
  </si>
  <si>
    <t>KIM_IM_3</t>
  </si>
  <si>
    <t>KIM_CR_3</t>
  </si>
  <si>
    <t>KIM_FO_3</t>
  </si>
  <si>
    <t>Pck_alm_1</t>
  </si>
  <si>
    <t>Pck_ant_1</t>
  </si>
  <si>
    <t>Pck_and_1</t>
  </si>
  <si>
    <t>Pck_adr_1</t>
  </si>
  <si>
    <t>Pck_ap_1</t>
  </si>
  <si>
    <t>Pck_apy_1</t>
  </si>
  <si>
    <t>Pck_aug_1</t>
  </si>
  <si>
    <t>Pck_ccp_1</t>
  </si>
  <si>
    <t>Pck_chl_1</t>
  </si>
  <si>
    <t>Pck_chr_1</t>
  </si>
  <si>
    <t>Pck_crn_1</t>
  </si>
  <si>
    <t>Pck_di_1</t>
  </si>
  <si>
    <t>Pck_fac_1</t>
  </si>
  <si>
    <t>Pck_ghn_1</t>
  </si>
  <si>
    <t>Pck_gn_1</t>
  </si>
  <si>
    <t>Pck_gru_1</t>
  </si>
  <si>
    <t>Pck_hd_1</t>
  </si>
  <si>
    <t>Pck_lo_1</t>
  </si>
  <si>
    <t>Pck_Mn_ax_1</t>
  </si>
  <si>
    <t>Pck_Mn_alm_1</t>
  </si>
  <si>
    <t>Pck_Mn_ep_1</t>
  </si>
  <si>
    <t>Pck_mol_1</t>
  </si>
  <si>
    <t>Pck_mnz_1</t>
  </si>
  <si>
    <t>Pck_pl_1</t>
  </si>
  <si>
    <t>Pck_pmp_1</t>
  </si>
  <si>
    <t>Pck_py_1</t>
  </si>
  <si>
    <t>Pck_rt_1</t>
  </si>
  <si>
    <t>Pck_suz_1</t>
  </si>
  <si>
    <t>Pck_sps_1</t>
  </si>
  <si>
    <t>Pck_sp_1</t>
  </si>
  <si>
    <t>Pck_spl_1</t>
  </si>
  <si>
    <t>Pck_st_1</t>
  </si>
  <si>
    <t>Pck_steel_1</t>
  </si>
  <si>
    <t>Pck_tur_1</t>
  </si>
  <si>
    <t>Pck_zo_1</t>
  </si>
  <si>
    <t>Pck_alm_2</t>
  </si>
  <si>
    <t>Pck_ant_2</t>
  </si>
  <si>
    <t>Pck_and_2</t>
  </si>
  <si>
    <t>Pck_adr_2</t>
  </si>
  <si>
    <t>Pck_ap_2</t>
  </si>
  <si>
    <t>Pck_apy_2</t>
  </si>
  <si>
    <t>Pck_aug_2</t>
  </si>
  <si>
    <t>Pck_ccp_2</t>
  </si>
  <si>
    <t>Pck_chl_2</t>
  </si>
  <si>
    <t>Pck_chr_2</t>
  </si>
  <si>
    <t>Pck_crn_2</t>
  </si>
  <si>
    <t>Pck_di_2</t>
  </si>
  <si>
    <t>Pck_fac_2</t>
  </si>
  <si>
    <t>Pck_ghn_2</t>
  </si>
  <si>
    <t>Pck_gn_2</t>
  </si>
  <si>
    <t>Pck_gru_2</t>
  </si>
  <si>
    <t>Pck_hd_2</t>
  </si>
  <si>
    <t>Pck_lo_2</t>
  </si>
  <si>
    <t>Pck_Mn_ax_2</t>
  </si>
  <si>
    <t>Pck_Mn_alm_2</t>
  </si>
  <si>
    <t>Pck_Mn_ep_2</t>
  </si>
  <si>
    <t>Pck_mol_2</t>
  </si>
  <si>
    <t>Pck_mnz_2</t>
  </si>
  <si>
    <t>Pck_pl_2</t>
  </si>
  <si>
    <t>Pck_pmp_2</t>
  </si>
  <si>
    <t>Pck_py_2</t>
  </si>
  <si>
    <t>Pck_rt_2</t>
  </si>
  <si>
    <t>Pck_suz_2</t>
  </si>
  <si>
    <t>Pck_sps_2</t>
  </si>
  <si>
    <t>Pck_sp_2</t>
  </si>
  <si>
    <t>Pck_spl_2</t>
  </si>
  <si>
    <t>Pck_st_2</t>
  </si>
  <si>
    <t>Pck_steel_2</t>
  </si>
  <si>
    <t>Pck_tur_2</t>
  </si>
  <si>
    <t>Pck_zo_2</t>
  </si>
  <si>
    <t>Pck_alm_3</t>
  </si>
  <si>
    <t>Pck_ant_3</t>
  </si>
  <si>
    <t>Pck_and_3</t>
  </si>
  <si>
    <t>Pck_adr_3</t>
  </si>
  <si>
    <t>Pck_ap_3</t>
  </si>
  <si>
    <t>Pck_apy_3</t>
  </si>
  <si>
    <t>Pck_aug_3</t>
  </si>
  <si>
    <t>Pck_ccp_3</t>
  </si>
  <si>
    <t>Pck_chl_3</t>
  </si>
  <si>
    <t>Pck_chr_3</t>
  </si>
  <si>
    <t>Pck_crn_3</t>
  </si>
  <si>
    <t>Pck_di_3</t>
  </si>
  <si>
    <t>Pck_fac_3</t>
  </si>
  <si>
    <t>Pck_ghn_3</t>
  </si>
  <si>
    <t>Pck_gn_3</t>
  </si>
  <si>
    <t>Pck_gru_3</t>
  </si>
  <si>
    <t>Pck_hd_3</t>
  </si>
  <si>
    <t>Pck_lo_3</t>
  </si>
  <si>
    <t>Pck_Mn_ax_3</t>
  </si>
  <si>
    <t>Pck_Mn_alm_3</t>
  </si>
  <si>
    <t>Pck_Mn_ep_3</t>
  </si>
  <si>
    <t>Pck_mol_3</t>
  </si>
  <si>
    <t>Pck_mnz_3</t>
  </si>
  <si>
    <t>Pck_pl_3</t>
  </si>
  <si>
    <t>Pck_pmp_3</t>
  </si>
  <si>
    <t>Pck_py_3</t>
  </si>
  <si>
    <t>Pck_rt_3</t>
  </si>
  <si>
    <t>Pck_suz_3</t>
  </si>
  <si>
    <t>Pck_sps_3</t>
  </si>
  <si>
    <t>Pck_sp_3</t>
  </si>
  <si>
    <t>Pck_spl_3</t>
  </si>
  <si>
    <t>Pck_st_3</t>
  </si>
  <si>
    <t>Pck_steel_3</t>
  </si>
  <si>
    <t>Pck_tur_3</t>
  </si>
  <si>
    <t>Pck_zo_3</t>
  </si>
  <si>
    <t>Ccp_Pct</t>
  </si>
  <si>
    <t>Ccp_Count</t>
  </si>
  <si>
    <t>Mol_Pct</t>
  </si>
  <si>
    <t>Mol_Count</t>
  </si>
  <si>
    <t>Sp_Pct</t>
  </si>
  <si>
    <t>Sp_Count</t>
  </si>
  <si>
    <t>Gn_Pct</t>
  </si>
  <si>
    <t>Gn_Count</t>
  </si>
  <si>
    <t>Apy_Pct</t>
  </si>
  <si>
    <t>Apy_Count</t>
  </si>
  <si>
    <t>Lo_Pct</t>
  </si>
  <si>
    <t>Lo_Count</t>
  </si>
  <si>
    <t>Py_Pct</t>
  </si>
  <si>
    <t>Py_Count</t>
  </si>
  <si>
    <t>Po_Pct</t>
  </si>
  <si>
    <t>Po_Count</t>
  </si>
  <si>
    <t>Gth_Pct</t>
  </si>
  <si>
    <t>Gth_Count</t>
  </si>
  <si>
    <t>Ghn_Pct</t>
  </si>
  <si>
    <t>Ghn_Count</t>
  </si>
  <si>
    <t>Spl_Pct</t>
  </si>
  <si>
    <t>Spl_Count</t>
  </si>
  <si>
    <t>Di_Pct</t>
  </si>
  <si>
    <t>Di_Count</t>
  </si>
  <si>
    <t>Mn_Ep_Pct</t>
  </si>
  <si>
    <t>Mn_Ep_Count</t>
  </si>
  <si>
    <t>Crn_Pct</t>
  </si>
  <si>
    <t>Crn_Count</t>
  </si>
  <si>
    <t>Mn_Ax_Pct</t>
  </si>
  <si>
    <t>Mn_Ax_Count</t>
  </si>
  <si>
    <t>Rt_Pct</t>
  </si>
  <si>
    <t>Rt_Count</t>
  </si>
  <si>
    <t>Ky_Pct</t>
  </si>
  <si>
    <t>Ky_Count</t>
  </si>
  <si>
    <t>Sil_Pct</t>
  </si>
  <si>
    <t>Sil_Count</t>
  </si>
  <si>
    <t>Tur_Pct</t>
  </si>
  <si>
    <t>Tur_Count</t>
  </si>
  <si>
    <t>St_Pct</t>
  </si>
  <si>
    <t>St_Count</t>
  </si>
  <si>
    <t>Sps_Pct</t>
  </si>
  <si>
    <t>Sps_Count</t>
  </si>
  <si>
    <t>Ol_Pct</t>
  </si>
  <si>
    <t>Ol_Count</t>
  </si>
  <si>
    <t>Opx_Pct</t>
  </si>
  <si>
    <t>Opx_Count</t>
  </si>
  <si>
    <t>Chr_Pct</t>
  </si>
  <si>
    <t>Chr_Count</t>
  </si>
  <si>
    <t>Ap_Pct</t>
  </si>
  <si>
    <t>Ap_Count</t>
  </si>
  <si>
    <t>Mnz_Pct</t>
  </si>
  <si>
    <t>Mnz_Count</t>
  </si>
  <si>
    <t>Hem_grey</t>
  </si>
  <si>
    <t>Hem_red</t>
  </si>
  <si>
    <t>Po</t>
  </si>
  <si>
    <t>09-MPB-001</t>
  </si>
  <si>
    <t>21:0002:000001</t>
  </si>
  <si>
    <t>Control Reference</t>
  </si>
  <si>
    <t>Unspecified</t>
  </si>
  <si>
    <t>09-MPB-002</t>
  </si>
  <si>
    <t>21:0002:000002</t>
  </si>
  <si>
    <t>21:0366:000001</t>
  </si>
  <si>
    <t>21:0366:000001:0001:0001:00</t>
  </si>
  <si>
    <t>09-MPB-003</t>
  </si>
  <si>
    <t>21:0002:000003</t>
  </si>
  <si>
    <t>21:0366:000002</t>
  </si>
  <si>
    <t>21:0366:000002:0001:0001:00</t>
  </si>
  <si>
    <t>09-MPB-004</t>
  </si>
  <si>
    <t>21:0002:000004</t>
  </si>
  <si>
    <t>21:0366:000003</t>
  </si>
  <si>
    <t>21:0366:000003:0001:0001:00</t>
  </si>
  <si>
    <t>09-MPB-005</t>
  </si>
  <si>
    <t>21:0002:000005</t>
  </si>
  <si>
    <t>21:0366:000004</t>
  </si>
  <si>
    <t>21:0366:000004:0001:0001:00</t>
  </si>
  <si>
    <t>09-MPB-006</t>
  </si>
  <si>
    <t>21:0002:000006</t>
  </si>
  <si>
    <t>21:0366:000005</t>
  </si>
  <si>
    <t>21:0366:000005:0001:0001:00</t>
  </si>
  <si>
    <t>09-MPB-011</t>
  </si>
  <si>
    <t>21:0002:000007</t>
  </si>
  <si>
    <t>21:0366:000006</t>
  </si>
  <si>
    <t>21:0366:000006:0001:0001:00</t>
  </si>
  <si>
    <t>09-MPB-012</t>
  </si>
  <si>
    <t>21:0002:000008</t>
  </si>
  <si>
    <t>21:0366:000007</t>
  </si>
  <si>
    <t>21:0366:000007:0001:0001:00</t>
  </si>
  <si>
    <t>09-MPB-016</t>
  </si>
  <si>
    <t>21:0002:000009</t>
  </si>
  <si>
    <t>21:0366:000008</t>
  </si>
  <si>
    <t>21:0366:000008:0001:0001:00</t>
  </si>
  <si>
    <t>09-MPB-017</t>
  </si>
  <si>
    <t>21:0002:000010</t>
  </si>
  <si>
    <t>09-MPB-018</t>
  </si>
  <si>
    <t>21:0002:000011</t>
  </si>
  <si>
    <t>09-MPB-019</t>
  </si>
  <si>
    <t>21:0002:000012</t>
  </si>
  <si>
    <t>21:0366:000009</t>
  </si>
  <si>
    <t>21:0366:000009:0001:0001:00</t>
  </si>
  <si>
    <t>09-MPB-020</t>
  </si>
  <si>
    <t>21:0002:000013</t>
  </si>
  <si>
    <t>21:0366:000010</t>
  </si>
  <si>
    <t>21:0366:000010:0001:0001:00</t>
  </si>
  <si>
    <t>09-MPB-021</t>
  </si>
  <si>
    <t>21:0002:000014</t>
  </si>
  <si>
    <t>21:0366:000011</t>
  </si>
  <si>
    <t>21:0366:000011:0001:0001:00</t>
  </si>
  <si>
    <t>09-MPB-022</t>
  </si>
  <si>
    <t>21:0002:000015</t>
  </si>
  <si>
    <t>21:0366:000012</t>
  </si>
  <si>
    <t>21:0366:000012:0001:0001:00</t>
  </si>
  <si>
    <t>09-MPB-027</t>
  </si>
  <si>
    <t>21:0002:000016</t>
  </si>
  <si>
    <t>21:0366:000013</t>
  </si>
  <si>
    <t>21:0366:000013:0001:0001:00</t>
  </si>
  <si>
    <t>09-MPB-028</t>
  </si>
  <si>
    <t>21:0002:000017</t>
  </si>
  <si>
    <t>21:0366:000014</t>
  </si>
  <si>
    <t>21:0366:000014:0001:0001:00</t>
  </si>
  <si>
    <t>09-MPB-029</t>
  </si>
  <si>
    <t>21:0002:000018</t>
  </si>
  <si>
    <t>21:0366:000015</t>
  </si>
  <si>
    <t>21:0366:000015:0001:0001:00</t>
  </si>
  <si>
    <t>09-MPB-030</t>
  </si>
  <si>
    <t>21:0002:000019</t>
  </si>
  <si>
    <t>21:0366:000016</t>
  </si>
  <si>
    <t>21:0366:000016:0001:0001:00</t>
  </si>
  <si>
    <t>09-MPB-031</t>
  </si>
  <si>
    <t>21:0002:000020</t>
  </si>
  <si>
    <t>21:0366:000017</t>
  </si>
  <si>
    <t>21:0366:000017:0001:0001:00</t>
  </si>
  <si>
    <t>09-MPB-032</t>
  </si>
  <si>
    <t>21:0002:000021</t>
  </si>
  <si>
    <t>21:0366:000018</t>
  </si>
  <si>
    <t>21:0366:000018:0001:0001:00</t>
  </si>
  <si>
    <t>09-MPB-033</t>
  </si>
  <si>
    <t>21:0002:000022</t>
  </si>
  <si>
    <t>21:0366:000019</t>
  </si>
  <si>
    <t>21:0366:000019:0001:0001:00</t>
  </si>
  <si>
    <t>09-MPB-035</t>
  </si>
  <si>
    <t>21:0002:000023</t>
  </si>
  <si>
    <t>21:0366:000020</t>
  </si>
  <si>
    <t>21:0366:000020:0001:0001:00</t>
  </si>
  <si>
    <t>09-MPB-038</t>
  </si>
  <si>
    <t>21:0002:000024</t>
  </si>
  <si>
    <t>21:0366:000021</t>
  </si>
  <si>
    <t>21:0366:000021:0001:0001:00</t>
  </si>
  <si>
    <t>09-MPB-043</t>
  </si>
  <si>
    <t>21:0002:000025</t>
  </si>
  <si>
    <t>21:0366:000022</t>
  </si>
  <si>
    <t>21:0366:000022:0001:0001:00</t>
  </si>
  <si>
    <t>09-MPB-049</t>
  </si>
  <si>
    <t>21:0002:000026</t>
  </si>
  <si>
    <t>21:0366:000018:0002:0001:00</t>
  </si>
  <si>
    <t>09-MPB-050</t>
  </si>
  <si>
    <t>21:0002:000027</t>
  </si>
  <si>
    <t>21:0366:000023</t>
  </si>
  <si>
    <t>21:0366:000023:0001:0001:00</t>
  </si>
  <si>
    <t>09-MPB-051</t>
  </si>
  <si>
    <t>21:0002:000028</t>
  </si>
  <si>
    <t>21:0366:000024</t>
  </si>
  <si>
    <t>21:0366:000024:0001:0001:00</t>
  </si>
  <si>
    <t>09-MPB-052</t>
  </si>
  <si>
    <t>21:0002:000029</t>
  </si>
  <si>
    <t>21:0366:000025</t>
  </si>
  <si>
    <t>21:0366:000025:0001:0001:00</t>
  </si>
  <si>
    <t>09-MPB-053</t>
  </si>
  <si>
    <t>21:0002:000030</t>
  </si>
  <si>
    <t>21:0366:000026</t>
  </si>
  <si>
    <t>21:0366:000026:0001:0001:00</t>
  </si>
  <si>
    <t>09-MPB-054</t>
  </si>
  <si>
    <t>21:0002:000031</t>
  </si>
  <si>
    <t>21:0366:000027</t>
  </si>
  <si>
    <t>21:0366:000027:0001:0001:00</t>
  </si>
  <si>
    <t>09-MPB-055</t>
  </si>
  <si>
    <t>21:0002:000032</t>
  </si>
  <si>
    <t>21:0366:000028</t>
  </si>
  <si>
    <t>21:0366:000028:0001:0001:00</t>
  </si>
  <si>
    <t>09-MPB-056</t>
  </si>
  <si>
    <t>21:0002:000033</t>
  </si>
  <si>
    <t>21:0366:000029</t>
  </si>
  <si>
    <t>21:0366:000029:0001:0001:00</t>
  </si>
  <si>
    <t>09-MPB-057</t>
  </si>
  <si>
    <t>21:0002:000034</t>
  </si>
  <si>
    <t>21:0366:000030</t>
  </si>
  <si>
    <t>21:0366:000030:0001:0001:00</t>
  </si>
  <si>
    <t>09-MPB-058</t>
  </si>
  <si>
    <t>21:0002:000035</t>
  </si>
  <si>
    <t>21:0366:000008:0002:0001:00</t>
  </si>
  <si>
    <t>09-MPB-059</t>
  </si>
  <si>
    <t>21:0002:000036</t>
  </si>
  <si>
    <t>21:0366:000031</t>
  </si>
  <si>
    <t>21:0366:000031:0001:0001:00</t>
  </si>
  <si>
    <t>09-MPB-060</t>
  </si>
  <si>
    <t>21:0002:000037</t>
  </si>
  <si>
    <t>21:0366:000032</t>
  </si>
  <si>
    <t>21:0366:000032:0001:0001:00</t>
  </si>
  <si>
    <t>09-MPB-061</t>
  </si>
  <si>
    <t>21:0002:000038</t>
  </si>
  <si>
    <t>21:0366:000033</t>
  </si>
  <si>
    <t>21:0366:000033:0001:0001:00</t>
  </si>
  <si>
    <t>09-MPB-062</t>
  </si>
  <si>
    <t>21:0002:000039</t>
  </si>
  <si>
    <t>21:0366:000034</t>
  </si>
  <si>
    <t>21:0366:000034:0001:0001:00</t>
  </si>
  <si>
    <t>09-MPB-063</t>
  </si>
  <si>
    <t>21:0002:000040</t>
  </si>
  <si>
    <t>21:0366:000035</t>
  </si>
  <si>
    <t>21:0366:000035:0001:0001:00</t>
  </si>
  <si>
    <t>09-MPB-064</t>
  </si>
  <si>
    <t>21:0002:000041</t>
  </si>
  <si>
    <t>21:0366:000036</t>
  </si>
  <si>
    <t>21:0366:000036:0001:0001:00</t>
  </si>
  <si>
    <t>09-MPB-065</t>
  </si>
  <si>
    <t>21:0002:000042</t>
  </si>
  <si>
    <t>21:0366:000037</t>
  </si>
  <si>
    <t>21:0366:000037:0001:0001:00</t>
  </si>
  <si>
    <t>09-MPB-066</t>
  </si>
  <si>
    <t>21:0002:000043</t>
  </si>
  <si>
    <t>21:0366:000038</t>
  </si>
  <si>
    <t>21:0366:000038:0001:0001:00</t>
  </si>
  <si>
    <t>09-MPB-067</t>
  </si>
  <si>
    <t>21:0002:000044</t>
  </si>
  <si>
    <t>21:0366:000039</t>
  </si>
  <si>
    <t>21:0366:000039:0001:0001:00</t>
  </si>
  <si>
    <t>09-MPB-068</t>
  </si>
  <si>
    <t>21:0002:000045</t>
  </si>
  <si>
    <t>21:0366:000040</t>
  </si>
  <si>
    <t>21:0366:000040:0001:0001:00</t>
  </si>
  <si>
    <t>09-MPB-069</t>
  </si>
  <si>
    <t>21:0002:000046</t>
  </si>
  <si>
    <t>21:0366:000041</t>
  </si>
  <si>
    <t>21:0366:000041:0001:0001:00</t>
  </si>
  <si>
    <t>09-MPB-070</t>
  </si>
  <si>
    <t>21:0002:000047</t>
  </si>
  <si>
    <t>21:0366:000042</t>
  </si>
  <si>
    <t>21:0366:000042:0001:0001:00</t>
  </si>
  <si>
    <t>09-MPB-071</t>
  </si>
  <si>
    <t>21:0002:000048</t>
  </si>
  <si>
    <t>21:0366:000043</t>
  </si>
  <si>
    <t>21:0366:000043:0001:0001:00</t>
  </si>
  <si>
    <t>09-MPB-072</t>
  </si>
  <si>
    <t>21:0002:000049</t>
  </si>
  <si>
    <t>21:0366:000044</t>
  </si>
  <si>
    <t>21:0366:000044:0001:0001:00</t>
  </si>
  <si>
    <t>09-MPB-073</t>
  </si>
  <si>
    <t>21:0002:000050</t>
  </si>
  <si>
    <t>21:0366:000045</t>
  </si>
  <si>
    <t>21:0366:000045:0001:0001:00</t>
  </si>
  <si>
    <t>09-MPB-074</t>
  </si>
  <si>
    <t>21:0002:000051</t>
  </si>
  <si>
    <t>21:0366:000046</t>
  </si>
  <si>
    <t>21:0366:000046:0001:0001:00</t>
  </si>
  <si>
    <t>09-MPB-075</t>
  </si>
  <si>
    <t>21:0002:000052</t>
  </si>
  <si>
    <t>21:0366:000047</t>
  </si>
  <si>
    <t>21:0366:000047:0001:0001:00</t>
  </si>
  <si>
    <t>09-MPB-076</t>
  </si>
  <si>
    <t>21:0002:000053</t>
  </si>
  <si>
    <t>21:0366:000048</t>
  </si>
  <si>
    <t>21:0366:000048:0001:0001:00</t>
  </si>
  <si>
    <t>09-MPB-077</t>
  </si>
  <si>
    <t>21:0002:000054</t>
  </si>
  <si>
    <t>21:0366:000049</t>
  </si>
  <si>
    <t>21:0366:000049:0001:0001:00</t>
  </si>
  <si>
    <t>09-MPB-078</t>
  </si>
  <si>
    <t>21:0002:000055</t>
  </si>
  <si>
    <t>21:0366:000050</t>
  </si>
  <si>
    <t>21:0366:000050:0001:0001:00</t>
  </si>
  <si>
    <t>09-MPB-079</t>
  </si>
  <si>
    <t>21:0002:000056</t>
  </si>
  <si>
    <t>21:0366:000051</t>
  </si>
  <si>
    <t>21:0366:000051:0001:0001:00</t>
  </si>
  <si>
    <t>09-MPB-081</t>
  </si>
  <si>
    <t>21:0002:000057</t>
  </si>
  <si>
    <t>21:0366:000052</t>
  </si>
  <si>
    <t>21:0366:000052:0001:0001:00</t>
  </si>
  <si>
    <t>10-MPB-800</t>
  </si>
  <si>
    <t>21:0002:000058</t>
  </si>
  <si>
    <t>21:0366:000065</t>
  </si>
  <si>
    <t>21:0366:000065:0001:0001:00</t>
  </si>
  <si>
    <t>10-MPB-801</t>
  </si>
  <si>
    <t>21:0002:000059</t>
  </si>
  <si>
    <t>21:0366:000066</t>
  </si>
  <si>
    <t>21:0366:000066:0001:0001:00</t>
  </si>
  <si>
    <t>10-MPB-802</t>
  </si>
  <si>
    <t>21:0002:000060</t>
  </si>
  <si>
    <t>21:0366:000067</t>
  </si>
  <si>
    <t>21:0366:000067:0001:0001:00</t>
  </si>
  <si>
    <t>10-MPB-803</t>
  </si>
  <si>
    <t>21:0002:000061</t>
  </si>
  <si>
    <t>21:0366:000068</t>
  </si>
  <si>
    <t>21:0366:000068:0001:0001:00</t>
  </si>
  <si>
    <t>10-MPB-804</t>
  </si>
  <si>
    <t>21:0002:000062</t>
  </si>
  <si>
    <t>21:0366:000069</t>
  </si>
  <si>
    <t>21:0366:000069:0001:0001:00</t>
  </si>
  <si>
    <t>10-MPB-805</t>
  </si>
  <si>
    <t>21:0002:000063</t>
  </si>
  <si>
    <t>21:0366:000070</t>
  </si>
  <si>
    <t>21:0366:000070:0001:0001:00</t>
  </si>
  <si>
    <t>10-MPB-806</t>
  </si>
  <si>
    <t>21:0002:000064</t>
  </si>
  <si>
    <t>21:0366:000071</t>
  </si>
  <si>
    <t>21:0366:000071:0001:0001:00</t>
  </si>
  <si>
    <t>10-MPB-807</t>
  </si>
  <si>
    <t>21:0002:000065</t>
  </si>
  <si>
    <t>21:0366:000072</t>
  </si>
  <si>
    <t>21:0366:000072:0001:0001:00</t>
  </si>
  <si>
    <t>10-MPB-808</t>
  </si>
  <si>
    <t>21:0002:000066</t>
  </si>
  <si>
    <t>21:0366:000073</t>
  </si>
  <si>
    <t>21:0366:000073:0001:0001:00</t>
  </si>
  <si>
    <t>10-MPB-809</t>
  </si>
  <si>
    <t>21:0002:000067</t>
  </si>
  <si>
    <t>21:0366:000074</t>
  </si>
  <si>
    <t>21:0366:000074:0001:0001:00</t>
  </si>
  <si>
    <t>10-MPB-810</t>
  </si>
  <si>
    <t>21:0002:000068</t>
  </si>
  <si>
    <t>21:0366:000075</t>
  </si>
  <si>
    <t>21:0366:000075:0001:0001:00</t>
  </si>
  <si>
    <t>10-MPB-811</t>
  </si>
  <si>
    <t>21:0002:000069</t>
  </si>
  <si>
    <t>10-MPB-812</t>
  </si>
  <si>
    <t>21:0002:000070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</si>
</sst>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N7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22" width="14.7109375" customWidth="1"/>
  </cols>
  <sheetData>
    <row r="1" spans="1:22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2" t="s">
        <v>212</v>
      </c>
      <c r="HF1" s="2" t="s">
        <v>213</v>
      </c>
      <c r="HG1" s="2" t="s">
        <v>214</v>
      </c>
      <c r="HH1" s="2" t="s">
        <v>215</v>
      </c>
      <c r="HI1" s="2" t="s">
        <v>216</v>
      </c>
      <c r="HJ1" s="2" t="s">
        <v>217</v>
      </c>
      <c r="HK1" s="2" t="s">
        <v>218</v>
      </c>
      <c r="HL1" s="2" t="s">
        <v>219</v>
      </c>
      <c r="HM1" s="2" t="s">
        <v>220</v>
      </c>
      <c r="HN1" s="2" t="s">
        <v>221</v>
      </c>
    </row>
    <row r="2" spans="1:222" x14ac:dyDescent="0.25">
      <c r="A2" t="s">
        <v>222</v>
      </c>
      <c r="B2" t="s">
        <v>223</v>
      </c>
      <c r="C2" s="1" t="str">
        <f t="shared" ref="C2:C33" si="0">HYPERLINK("http://geochem.nrcan.gc.ca/cdogs/content/bdl/bdl210002_e.htm", "21:0002")</f>
        <v>21:0002</v>
      </c>
      <c r="D2" s="1" t="str">
        <f>HYPERLINK("http://geochem.nrcan.gc.ca/cdogs/content/svy/svy_e.htm", "")</f>
        <v/>
      </c>
      <c r="G2" s="1" t="str">
        <f>HYPERLINK("http://geochem.nrcan.gc.ca/cdogs/content/cr_/cr_00156_e.htm", "156")</f>
        <v>156</v>
      </c>
      <c r="J2" t="s">
        <v>224</v>
      </c>
      <c r="K2" t="s">
        <v>225</v>
      </c>
      <c r="L2">
        <v>16200</v>
      </c>
      <c r="M2">
        <v>15700</v>
      </c>
      <c r="N2">
        <v>700</v>
      </c>
      <c r="O2">
        <v>15000</v>
      </c>
      <c r="P2">
        <v>1409.2</v>
      </c>
      <c r="Q2">
        <v>880.3</v>
      </c>
      <c r="R2">
        <v>390.7</v>
      </c>
      <c r="S2">
        <v>15.2</v>
      </c>
      <c r="T2">
        <v>123</v>
      </c>
      <c r="U2">
        <v>123</v>
      </c>
      <c r="V2">
        <v>15.1</v>
      </c>
      <c r="W2">
        <v>93.7</v>
      </c>
      <c r="X2">
        <v>13.8</v>
      </c>
      <c r="Y2">
        <v>0.4</v>
      </c>
      <c r="Z2">
        <v>880.3</v>
      </c>
      <c r="AA2">
        <v>695.9</v>
      </c>
      <c r="AB2">
        <v>184.4</v>
      </c>
      <c r="AC2">
        <v>8.4</v>
      </c>
      <c r="AD2">
        <v>176</v>
      </c>
      <c r="AE2">
        <v>71.72</v>
      </c>
      <c r="AF2">
        <v>20.7</v>
      </c>
      <c r="AG2">
        <v>1</v>
      </c>
      <c r="AH2">
        <v>0.08</v>
      </c>
      <c r="AI2">
        <v>0.2</v>
      </c>
      <c r="AJ2">
        <v>0</v>
      </c>
      <c r="AK2">
        <v>0</v>
      </c>
      <c r="AL2">
        <v>0</v>
      </c>
      <c r="AM2">
        <v>0</v>
      </c>
      <c r="AN2">
        <v>60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Y2">
        <v>10</v>
      </c>
      <c r="FZ2">
        <v>0</v>
      </c>
      <c r="GA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  <c r="HH2">
        <v>0</v>
      </c>
      <c r="HI2">
        <v>0</v>
      </c>
      <c r="HJ2">
        <v>0</v>
      </c>
      <c r="HK2">
        <v>0</v>
      </c>
      <c r="HL2">
        <v>50</v>
      </c>
      <c r="HM2">
        <v>0</v>
      </c>
      <c r="HN2">
        <v>0</v>
      </c>
    </row>
    <row r="3" spans="1:222" x14ac:dyDescent="0.25">
      <c r="A3" t="s">
        <v>226</v>
      </c>
      <c r="B3" t="s">
        <v>227</v>
      </c>
      <c r="C3" s="1" t="str">
        <f t="shared" si="0"/>
        <v>21:0002</v>
      </c>
      <c r="D3" s="1" t="str">
        <f t="shared" ref="D3:D10" si="1">HYPERLINK("http://geochem.nrcan.gc.ca/cdogs/content/svy/svy210366_e.htm", "21:0366")</f>
        <v>21:0366</v>
      </c>
      <c r="E3" t="s">
        <v>228</v>
      </c>
      <c r="F3" t="s">
        <v>229</v>
      </c>
      <c r="H3">
        <v>65.648430300000001</v>
      </c>
      <c r="I3">
        <v>-112.9444326</v>
      </c>
      <c r="J3" s="1" t="str">
        <f>HYPERLINK("http://geochem.nrcan.gc.ca/cdogs/content/kwd/kwd020044_e.htm", "Till")</f>
        <v>Till</v>
      </c>
      <c r="K3" s="1" t="str">
        <f t="shared" ref="K3:K10" si="2">HYPERLINK("http://geochem.nrcan.gc.ca/cdogs/content/kwd/kwd080051_e.htm", "HMC separation (0.25-0.50 mm size fraction)")</f>
        <v>HMC separation (0.25-0.50 mm size fraction)</v>
      </c>
      <c r="L3">
        <v>13400</v>
      </c>
      <c r="M3">
        <v>12900</v>
      </c>
      <c r="N3">
        <v>1200</v>
      </c>
      <c r="O3">
        <v>11700</v>
      </c>
      <c r="P3">
        <v>785.5</v>
      </c>
      <c r="Q3">
        <v>666.2</v>
      </c>
      <c r="R3">
        <v>112.4</v>
      </c>
      <c r="S3">
        <v>1.7</v>
      </c>
      <c r="T3">
        <v>5.2</v>
      </c>
      <c r="U3">
        <v>5.2</v>
      </c>
      <c r="V3">
        <v>0.4</v>
      </c>
      <c r="W3">
        <v>4</v>
      </c>
      <c r="X3">
        <v>0.8</v>
      </c>
      <c r="Y3">
        <v>0.03</v>
      </c>
      <c r="Z3">
        <v>666.2</v>
      </c>
      <c r="AA3">
        <v>638.1</v>
      </c>
      <c r="AB3">
        <v>28.1</v>
      </c>
      <c r="AC3">
        <v>3.8</v>
      </c>
      <c r="AD3">
        <v>24.3</v>
      </c>
      <c r="AE3">
        <v>0.54</v>
      </c>
      <c r="AF3">
        <v>1.6</v>
      </c>
      <c r="AG3">
        <v>1.1000000000000001</v>
      </c>
      <c r="AH3">
        <v>0.06</v>
      </c>
      <c r="AI3">
        <v>0.7</v>
      </c>
      <c r="AJ3">
        <v>3</v>
      </c>
      <c r="AK3">
        <v>1</v>
      </c>
      <c r="AL3">
        <v>0</v>
      </c>
      <c r="AM3">
        <v>2</v>
      </c>
      <c r="AN3">
        <v>46.8</v>
      </c>
      <c r="AO3">
        <v>4</v>
      </c>
      <c r="AP3">
        <v>2</v>
      </c>
      <c r="AQ3">
        <v>0</v>
      </c>
      <c r="AR3">
        <v>2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X3">
        <v>31</v>
      </c>
      <c r="CK3">
        <v>4</v>
      </c>
      <c r="CL3">
        <v>1</v>
      </c>
      <c r="DG3">
        <v>1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0.5</v>
      </c>
      <c r="GE3">
        <v>31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Q3">
        <v>4</v>
      </c>
      <c r="GS3">
        <v>0</v>
      </c>
      <c r="GT3">
        <v>10</v>
      </c>
      <c r="GU3">
        <v>0</v>
      </c>
      <c r="GV3">
        <v>1</v>
      </c>
      <c r="GW3">
        <v>0</v>
      </c>
      <c r="GX3">
        <v>40</v>
      </c>
      <c r="GY3">
        <v>0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2</v>
      </c>
      <c r="HI3">
        <v>0</v>
      </c>
      <c r="HK3">
        <v>0</v>
      </c>
      <c r="HL3">
        <v>400</v>
      </c>
      <c r="HM3">
        <v>0</v>
      </c>
      <c r="HN3">
        <v>0</v>
      </c>
    </row>
    <row r="4" spans="1:222" x14ac:dyDescent="0.25">
      <c r="A4" t="s">
        <v>230</v>
      </c>
      <c r="B4" t="s">
        <v>231</v>
      </c>
      <c r="C4" s="1" t="str">
        <f t="shared" si="0"/>
        <v>21:0002</v>
      </c>
      <c r="D4" s="1" t="str">
        <f t="shared" si="1"/>
        <v>21:0366</v>
      </c>
      <c r="E4" t="s">
        <v>232</v>
      </c>
      <c r="F4" t="s">
        <v>233</v>
      </c>
      <c r="H4">
        <v>65.646673699999994</v>
      </c>
      <c r="I4">
        <v>-112.9428226</v>
      </c>
      <c r="J4" s="1" t="str">
        <f>HYPERLINK("http://geochem.nrcan.gc.ca/cdogs/content/kwd/kwd020073_e.htm", "Esker")</f>
        <v>Esker</v>
      </c>
      <c r="K4" s="1" t="str">
        <f t="shared" si="2"/>
        <v>HMC separation (0.25-0.50 mm size fraction)</v>
      </c>
      <c r="L4">
        <v>10000</v>
      </c>
      <c r="M4">
        <v>9500</v>
      </c>
      <c r="N4">
        <v>5700</v>
      </c>
      <c r="O4">
        <v>3800</v>
      </c>
      <c r="P4">
        <v>484.7</v>
      </c>
      <c r="Q4">
        <v>167</v>
      </c>
      <c r="R4">
        <v>299.10000000000002</v>
      </c>
      <c r="S4">
        <v>5.9</v>
      </c>
      <c r="T4">
        <v>12.7</v>
      </c>
      <c r="U4">
        <v>12.7</v>
      </c>
      <c r="V4">
        <v>0.5</v>
      </c>
      <c r="W4">
        <v>7.9</v>
      </c>
      <c r="X4">
        <v>4.0999999999999996</v>
      </c>
      <c r="Y4">
        <v>0.2</v>
      </c>
      <c r="Z4">
        <v>167</v>
      </c>
      <c r="AA4">
        <v>158</v>
      </c>
      <c r="AB4">
        <v>9</v>
      </c>
      <c r="AC4">
        <v>2.2999999999999998</v>
      </c>
      <c r="AD4">
        <v>6.7</v>
      </c>
      <c r="AE4">
        <v>1.1299999999999999</v>
      </c>
      <c r="AF4">
        <v>3.5</v>
      </c>
      <c r="AG4">
        <v>2</v>
      </c>
      <c r="AH4">
        <v>7.0000000000000007E-2</v>
      </c>
      <c r="AI4">
        <v>1.2</v>
      </c>
      <c r="AJ4">
        <v>0</v>
      </c>
      <c r="AK4">
        <v>0</v>
      </c>
      <c r="AL4">
        <v>0</v>
      </c>
      <c r="AM4">
        <v>0</v>
      </c>
      <c r="AN4">
        <v>15.2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Q4">
        <v>31</v>
      </c>
      <c r="BR4">
        <v>3</v>
      </c>
      <c r="BV4">
        <v>4</v>
      </c>
      <c r="BX4">
        <v>42</v>
      </c>
      <c r="CB4">
        <v>2</v>
      </c>
      <c r="CK4">
        <v>13</v>
      </c>
      <c r="DG4">
        <v>3</v>
      </c>
      <c r="FM4">
        <v>3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W4">
        <v>2</v>
      </c>
      <c r="FY4">
        <v>2</v>
      </c>
      <c r="FZ4">
        <v>0</v>
      </c>
      <c r="GA4">
        <v>0</v>
      </c>
      <c r="GC4">
        <v>0</v>
      </c>
      <c r="GD4">
        <v>0.5</v>
      </c>
      <c r="GE4">
        <v>42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Q4">
        <v>13</v>
      </c>
      <c r="GS4">
        <v>0</v>
      </c>
      <c r="GU4">
        <v>0</v>
      </c>
      <c r="GW4">
        <v>0</v>
      </c>
      <c r="GX4">
        <v>45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I4">
        <v>0</v>
      </c>
      <c r="HK4">
        <v>0</v>
      </c>
      <c r="HL4">
        <v>3000</v>
      </c>
      <c r="HM4">
        <v>0</v>
      </c>
      <c r="HN4">
        <v>0</v>
      </c>
    </row>
    <row r="5" spans="1:222" x14ac:dyDescent="0.25">
      <c r="A5" t="s">
        <v>234</v>
      </c>
      <c r="B5" t="s">
        <v>235</v>
      </c>
      <c r="C5" s="1" t="str">
        <f t="shared" si="0"/>
        <v>21:0002</v>
      </c>
      <c r="D5" s="1" t="str">
        <f t="shared" si="1"/>
        <v>21:0366</v>
      </c>
      <c r="E5" t="s">
        <v>236</v>
      </c>
      <c r="F5" t="s">
        <v>237</v>
      </c>
      <c r="H5">
        <v>65.639622799999998</v>
      </c>
      <c r="I5">
        <v>-112.9474462</v>
      </c>
      <c r="J5" s="1" t="str">
        <f t="shared" ref="J5:J10" si="3">HYPERLINK("http://geochem.nrcan.gc.ca/cdogs/content/kwd/kwd020044_e.htm", "Till")</f>
        <v>Till</v>
      </c>
      <c r="K5" s="1" t="str">
        <f t="shared" si="2"/>
        <v>HMC separation (0.25-0.50 mm size fraction)</v>
      </c>
      <c r="L5">
        <v>13800</v>
      </c>
      <c r="M5">
        <v>13300</v>
      </c>
      <c r="N5">
        <v>3200</v>
      </c>
      <c r="O5">
        <v>10100</v>
      </c>
      <c r="P5">
        <v>662.1</v>
      </c>
      <c r="Q5">
        <v>542.79999999999995</v>
      </c>
      <c r="R5">
        <v>106.7</v>
      </c>
      <c r="S5">
        <v>3.8</v>
      </c>
      <c r="T5">
        <v>8.8000000000000007</v>
      </c>
      <c r="U5">
        <v>8.8000000000000007</v>
      </c>
      <c r="V5">
        <v>0.7</v>
      </c>
      <c r="W5">
        <v>5.6</v>
      </c>
      <c r="X5">
        <v>2.2999999999999998</v>
      </c>
      <c r="Y5">
        <v>0.2</v>
      </c>
      <c r="Z5">
        <v>542.79999999999995</v>
      </c>
      <c r="AA5">
        <v>506.6</v>
      </c>
      <c r="AB5">
        <v>36.200000000000003</v>
      </c>
      <c r="AC5">
        <v>6.4</v>
      </c>
      <c r="AD5">
        <v>29.8</v>
      </c>
      <c r="AE5">
        <v>0.8</v>
      </c>
      <c r="AF5">
        <v>2.6</v>
      </c>
      <c r="AG5">
        <v>1.3</v>
      </c>
      <c r="AH5">
        <v>0.1</v>
      </c>
      <c r="AI5">
        <v>0.8</v>
      </c>
      <c r="AJ5">
        <v>0</v>
      </c>
      <c r="AK5">
        <v>0</v>
      </c>
      <c r="AL5">
        <v>0</v>
      </c>
      <c r="AM5">
        <v>0</v>
      </c>
      <c r="AN5">
        <v>40.4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L5">
        <v>3</v>
      </c>
      <c r="BV5">
        <v>3</v>
      </c>
      <c r="BX5">
        <v>28</v>
      </c>
      <c r="CB5">
        <v>7</v>
      </c>
      <c r="CK5">
        <v>6</v>
      </c>
      <c r="DG5">
        <v>1</v>
      </c>
      <c r="DK5">
        <v>1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W5">
        <v>7</v>
      </c>
      <c r="FX5">
        <v>0</v>
      </c>
      <c r="FY5">
        <v>0</v>
      </c>
      <c r="FZ5">
        <v>0</v>
      </c>
      <c r="GA5">
        <v>0</v>
      </c>
      <c r="GC5">
        <v>0</v>
      </c>
      <c r="GD5">
        <v>0.3</v>
      </c>
      <c r="GE5">
        <v>28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Q5">
        <v>6</v>
      </c>
      <c r="GR5">
        <v>1</v>
      </c>
      <c r="GS5">
        <v>0</v>
      </c>
      <c r="GT5">
        <v>8</v>
      </c>
      <c r="GU5">
        <v>0</v>
      </c>
      <c r="GV5">
        <v>1</v>
      </c>
      <c r="GW5">
        <v>0</v>
      </c>
      <c r="GX5">
        <v>30</v>
      </c>
      <c r="GY5">
        <v>0</v>
      </c>
      <c r="GZ5">
        <v>0</v>
      </c>
      <c r="HA5">
        <v>0</v>
      </c>
      <c r="HB5">
        <v>0</v>
      </c>
      <c r="HC5">
        <v>0</v>
      </c>
      <c r="HE5">
        <v>0</v>
      </c>
      <c r="HF5">
        <v>0</v>
      </c>
      <c r="HG5">
        <v>0</v>
      </c>
      <c r="HH5">
        <v>8</v>
      </c>
      <c r="HI5">
        <v>0</v>
      </c>
      <c r="HK5">
        <v>0</v>
      </c>
      <c r="HL5">
        <v>600</v>
      </c>
      <c r="HM5">
        <v>0</v>
      </c>
      <c r="HN5">
        <v>0</v>
      </c>
    </row>
    <row r="6" spans="1:222" x14ac:dyDescent="0.25">
      <c r="A6" t="s">
        <v>238</v>
      </c>
      <c r="B6" t="s">
        <v>239</v>
      </c>
      <c r="C6" s="1" t="str">
        <f t="shared" si="0"/>
        <v>21:0002</v>
      </c>
      <c r="D6" s="1" t="str">
        <f t="shared" si="1"/>
        <v>21:0366</v>
      </c>
      <c r="E6" t="s">
        <v>240</v>
      </c>
      <c r="F6" t="s">
        <v>241</v>
      </c>
      <c r="H6">
        <v>65.6571821</v>
      </c>
      <c r="I6">
        <v>-112.9387377</v>
      </c>
      <c r="J6" s="1" t="str">
        <f t="shared" si="3"/>
        <v>Till</v>
      </c>
      <c r="K6" s="1" t="str">
        <f t="shared" si="2"/>
        <v>HMC separation (0.25-0.50 mm size fraction)</v>
      </c>
      <c r="L6">
        <v>16800</v>
      </c>
      <c r="M6">
        <v>16300</v>
      </c>
      <c r="N6">
        <v>2500</v>
      </c>
      <c r="O6">
        <v>13800</v>
      </c>
      <c r="P6">
        <v>566.79999999999995</v>
      </c>
      <c r="Q6">
        <v>474</v>
      </c>
      <c r="R6">
        <v>83.4</v>
      </c>
      <c r="S6">
        <v>3.9</v>
      </c>
      <c r="T6">
        <v>5.5</v>
      </c>
      <c r="U6">
        <v>5.5</v>
      </c>
      <c r="V6">
        <v>0.4</v>
      </c>
      <c r="W6">
        <v>4.0999999999999996</v>
      </c>
      <c r="X6">
        <v>0.9</v>
      </c>
      <c r="Y6">
        <v>0.05</v>
      </c>
      <c r="Z6">
        <v>474</v>
      </c>
      <c r="AA6">
        <v>453.3</v>
      </c>
      <c r="AB6">
        <v>20.7</v>
      </c>
      <c r="AC6">
        <v>4.7</v>
      </c>
      <c r="AD6">
        <v>16</v>
      </c>
      <c r="AE6">
        <v>0.85</v>
      </c>
      <c r="AF6">
        <v>1.6</v>
      </c>
      <c r="AG6">
        <v>0.9</v>
      </c>
      <c r="AH6">
        <v>0.05</v>
      </c>
      <c r="AI6">
        <v>0.7</v>
      </c>
      <c r="AJ6">
        <v>5</v>
      </c>
      <c r="AK6">
        <v>5</v>
      </c>
      <c r="AL6">
        <v>0</v>
      </c>
      <c r="AM6">
        <v>0</v>
      </c>
      <c r="AN6">
        <v>55.2</v>
      </c>
      <c r="AO6">
        <v>7</v>
      </c>
      <c r="AP6">
        <v>7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X6">
        <v>19</v>
      </c>
      <c r="CK6">
        <v>2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Y6">
        <v>3</v>
      </c>
      <c r="FZ6">
        <v>0</v>
      </c>
      <c r="GA6">
        <v>0</v>
      </c>
      <c r="GB6">
        <v>0</v>
      </c>
      <c r="GC6">
        <v>0</v>
      </c>
      <c r="GD6">
        <v>0.3</v>
      </c>
      <c r="GE6">
        <v>19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Q6">
        <v>2</v>
      </c>
      <c r="GS6">
        <v>0</v>
      </c>
      <c r="GT6">
        <v>20</v>
      </c>
      <c r="GU6">
        <v>0</v>
      </c>
      <c r="GV6">
        <v>1</v>
      </c>
      <c r="GW6">
        <v>0</v>
      </c>
      <c r="GX6">
        <v>30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1</v>
      </c>
      <c r="HI6">
        <v>0</v>
      </c>
      <c r="HJ6">
        <v>0.5</v>
      </c>
      <c r="HK6">
        <v>0</v>
      </c>
      <c r="HL6">
        <v>1000</v>
      </c>
      <c r="HM6">
        <v>0</v>
      </c>
      <c r="HN6">
        <v>0</v>
      </c>
    </row>
    <row r="7" spans="1:222" x14ac:dyDescent="0.25">
      <c r="A7" t="s">
        <v>242</v>
      </c>
      <c r="B7" t="s">
        <v>243</v>
      </c>
      <c r="C7" s="1" t="str">
        <f t="shared" si="0"/>
        <v>21:0002</v>
      </c>
      <c r="D7" s="1" t="str">
        <f t="shared" si="1"/>
        <v>21:0366</v>
      </c>
      <c r="E7" t="s">
        <v>244</v>
      </c>
      <c r="F7" t="s">
        <v>245</v>
      </c>
      <c r="H7">
        <v>65.653216400000005</v>
      </c>
      <c r="I7">
        <v>-112.9258937</v>
      </c>
      <c r="J7" s="1" t="str">
        <f t="shared" si="3"/>
        <v>Till</v>
      </c>
      <c r="K7" s="1" t="str">
        <f t="shared" si="2"/>
        <v>HMC separation (0.25-0.50 mm size fraction)</v>
      </c>
      <c r="L7">
        <v>14800</v>
      </c>
      <c r="M7">
        <v>14300</v>
      </c>
      <c r="N7">
        <v>2300</v>
      </c>
      <c r="O7">
        <v>12000</v>
      </c>
      <c r="P7">
        <v>907</v>
      </c>
      <c r="Q7">
        <v>617.1</v>
      </c>
      <c r="R7">
        <v>282.3</v>
      </c>
      <c r="S7">
        <v>2.7</v>
      </c>
      <c r="T7">
        <v>4.9000000000000004</v>
      </c>
      <c r="U7">
        <v>4.9000000000000004</v>
      </c>
      <c r="V7">
        <v>0.2</v>
      </c>
      <c r="W7">
        <v>2.9</v>
      </c>
      <c r="X7">
        <v>1.4</v>
      </c>
      <c r="Y7">
        <v>0.4</v>
      </c>
      <c r="Z7">
        <v>617.1</v>
      </c>
      <c r="AA7">
        <v>588.79999999999995</v>
      </c>
      <c r="AB7">
        <v>28.3</v>
      </c>
      <c r="AC7">
        <v>4.5999999999999996</v>
      </c>
      <c r="AD7">
        <v>23.7</v>
      </c>
      <c r="AE7">
        <v>0.56000000000000005</v>
      </c>
      <c r="AF7">
        <v>0.9</v>
      </c>
      <c r="AG7">
        <v>0.8</v>
      </c>
      <c r="AH7">
        <v>0.04</v>
      </c>
      <c r="AI7">
        <v>0.6</v>
      </c>
      <c r="AJ7">
        <v>5</v>
      </c>
      <c r="AK7">
        <v>5</v>
      </c>
      <c r="AL7">
        <v>0</v>
      </c>
      <c r="AM7">
        <v>0</v>
      </c>
      <c r="AN7">
        <v>48</v>
      </c>
      <c r="AO7">
        <v>190</v>
      </c>
      <c r="AP7">
        <v>190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X7">
        <v>16</v>
      </c>
      <c r="CA7">
        <v>2</v>
      </c>
      <c r="CK7">
        <v>1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C7">
        <v>0</v>
      </c>
      <c r="GD7">
        <v>0.3</v>
      </c>
      <c r="GE7">
        <v>16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Q7">
        <v>1</v>
      </c>
      <c r="GR7">
        <v>1</v>
      </c>
      <c r="GS7">
        <v>0</v>
      </c>
      <c r="GT7">
        <v>5</v>
      </c>
      <c r="GU7">
        <v>0</v>
      </c>
      <c r="GW7">
        <v>0</v>
      </c>
      <c r="GX7">
        <v>50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1</v>
      </c>
      <c r="HI7">
        <v>0</v>
      </c>
      <c r="HK7">
        <v>0</v>
      </c>
      <c r="HL7">
        <v>600</v>
      </c>
      <c r="HM7">
        <v>0</v>
      </c>
      <c r="HN7">
        <v>0</v>
      </c>
    </row>
    <row r="8" spans="1:222" x14ac:dyDescent="0.25">
      <c r="A8" t="s">
        <v>246</v>
      </c>
      <c r="B8" t="s">
        <v>247</v>
      </c>
      <c r="C8" s="1" t="str">
        <f t="shared" si="0"/>
        <v>21:0002</v>
      </c>
      <c r="D8" s="1" t="str">
        <f t="shared" si="1"/>
        <v>21:0366</v>
      </c>
      <c r="E8" t="s">
        <v>248</v>
      </c>
      <c r="F8" t="s">
        <v>249</v>
      </c>
      <c r="H8">
        <v>65.637261699999996</v>
      </c>
      <c r="I8">
        <v>-112.93199079999999</v>
      </c>
      <c r="J8" s="1" t="str">
        <f t="shared" si="3"/>
        <v>Till</v>
      </c>
      <c r="K8" s="1" t="str">
        <f t="shared" si="2"/>
        <v>HMC separation (0.25-0.50 mm size fraction)</v>
      </c>
      <c r="L8">
        <v>13800</v>
      </c>
      <c r="M8">
        <v>13300</v>
      </c>
      <c r="N8">
        <v>2800</v>
      </c>
      <c r="O8">
        <v>10500</v>
      </c>
      <c r="P8">
        <v>559.79999999999995</v>
      </c>
      <c r="Q8">
        <v>439.5</v>
      </c>
      <c r="R8">
        <v>105.7</v>
      </c>
      <c r="S8">
        <v>4.3</v>
      </c>
      <c r="T8">
        <v>10.3</v>
      </c>
      <c r="U8">
        <v>10.3</v>
      </c>
      <c r="V8">
        <v>0.7</v>
      </c>
      <c r="W8">
        <v>6.4</v>
      </c>
      <c r="X8">
        <v>2.8</v>
      </c>
      <c r="Y8">
        <v>0.4</v>
      </c>
      <c r="Z8">
        <v>439.5</v>
      </c>
      <c r="AA8">
        <v>400.4</v>
      </c>
      <c r="AB8">
        <v>39.1</v>
      </c>
      <c r="AC8">
        <v>6.4</v>
      </c>
      <c r="AD8">
        <v>32.700000000000003</v>
      </c>
      <c r="AE8">
        <v>1.2</v>
      </c>
      <c r="AF8">
        <v>2.5</v>
      </c>
      <c r="AG8">
        <v>1.4</v>
      </c>
      <c r="AH8">
        <v>0.1</v>
      </c>
      <c r="AI8">
        <v>1.2</v>
      </c>
      <c r="AJ8">
        <v>21</v>
      </c>
      <c r="AK8">
        <v>21</v>
      </c>
      <c r="AL8">
        <v>0</v>
      </c>
      <c r="AM8">
        <v>0</v>
      </c>
      <c r="AN8">
        <v>42</v>
      </c>
      <c r="AO8">
        <v>27</v>
      </c>
      <c r="AP8">
        <v>27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V8">
        <v>1</v>
      </c>
      <c r="BX8">
        <v>7</v>
      </c>
      <c r="CK8">
        <v>3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Y8">
        <v>3</v>
      </c>
      <c r="FZ8">
        <v>0</v>
      </c>
      <c r="GA8">
        <v>0</v>
      </c>
      <c r="GB8">
        <v>0</v>
      </c>
      <c r="GC8">
        <v>0</v>
      </c>
      <c r="GD8">
        <v>0</v>
      </c>
      <c r="GE8">
        <v>7</v>
      </c>
      <c r="GF8">
        <v>0</v>
      </c>
      <c r="GG8">
        <v>0</v>
      </c>
      <c r="GI8">
        <v>1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Q8">
        <v>3</v>
      </c>
      <c r="GS8">
        <v>0</v>
      </c>
      <c r="GT8">
        <v>10</v>
      </c>
      <c r="GU8">
        <v>0</v>
      </c>
      <c r="GV8">
        <v>0.5</v>
      </c>
      <c r="GW8">
        <v>0</v>
      </c>
      <c r="GX8">
        <v>50</v>
      </c>
      <c r="GY8">
        <v>0</v>
      </c>
      <c r="GZ8">
        <v>0</v>
      </c>
      <c r="HA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5</v>
      </c>
      <c r="HI8">
        <v>0</v>
      </c>
      <c r="HJ8">
        <v>0</v>
      </c>
      <c r="HK8">
        <v>0</v>
      </c>
      <c r="HL8">
        <v>800</v>
      </c>
      <c r="HM8">
        <v>0</v>
      </c>
      <c r="HN8">
        <v>0</v>
      </c>
    </row>
    <row r="9" spans="1:222" x14ac:dyDescent="0.25">
      <c r="A9" t="s">
        <v>250</v>
      </c>
      <c r="B9" t="s">
        <v>251</v>
      </c>
      <c r="C9" s="1" t="str">
        <f t="shared" si="0"/>
        <v>21:0002</v>
      </c>
      <c r="D9" s="1" t="str">
        <f t="shared" si="1"/>
        <v>21:0366</v>
      </c>
      <c r="E9" t="s">
        <v>252</v>
      </c>
      <c r="F9" t="s">
        <v>253</v>
      </c>
      <c r="H9">
        <v>65.642039999999994</v>
      </c>
      <c r="I9">
        <v>-112.9288902</v>
      </c>
      <c r="J9" s="1" t="str">
        <f t="shared" si="3"/>
        <v>Till</v>
      </c>
      <c r="K9" s="1" t="str">
        <f t="shared" si="2"/>
        <v>HMC separation (0.25-0.50 mm size fraction)</v>
      </c>
      <c r="L9">
        <v>11500</v>
      </c>
      <c r="M9">
        <v>11000</v>
      </c>
      <c r="N9">
        <v>3200</v>
      </c>
      <c r="O9">
        <v>7800</v>
      </c>
      <c r="P9">
        <v>1037.5999999999999</v>
      </c>
      <c r="Q9">
        <v>623</v>
      </c>
      <c r="R9">
        <v>405.1</v>
      </c>
      <c r="S9">
        <v>1.7</v>
      </c>
      <c r="T9">
        <v>7.8</v>
      </c>
      <c r="U9">
        <v>7.8</v>
      </c>
      <c r="V9">
        <v>0.4</v>
      </c>
      <c r="W9">
        <v>4.0999999999999996</v>
      </c>
      <c r="X9">
        <v>2.2999999999999998</v>
      </c>
      <c r="Y9">
        <v>1</v>
      </c>
      <c r="Z9">
        <v>623</v>
      </c>
      <c r="AA9">
        <v>606.29999999999995</v>
      </c>
      <c r="AB9">
        <v>16.7</v>
      </c>
      <c r="AC9">
        <v>1.4</v>
      </c>
      <c r="AD9">
        <v>15.3</v>
      </c>
      <c r="AE9">
        <v>0.8</v>
      </c>
      <c r="AF9">
        <v>1.6</v>
      </c>
      <c r="AG9">
        <v>1.1000000000000001</v>
      </c>
      <c r="AH9">
        <v>0.1</v>
      </c>
      <c r="AI9">
        <v>0.5</v>
      </c>
      <c r="AJ9">
        <v>3</v>
      </c>
      <c r="AK9">
        <v>2</v>
      </c>
      <c r="AL9">
        <v>1</v>
      </c>
      <c r="AM9">
        <v>0</v>
      </c>
      <c r="AN9">
        <v>31.2</v>
      </c>
      <c r="AO9">
        <v>4</v>
      </c>
      <c r="AP9">
        <v>3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V9">
        <v>3</v>
      </c>
      <c r="BX9">
        <v>1</v>
      </c>
      <c r="CK9">
        <v>1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1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Q9">
        <v>1</v>
      </c>
      <c r="GR9">
        <v>5</v>
      </c>
      <c r="GS9">
        <v>0</v>
      </c>
      <c r="GT9">
        <v>5</v>
      </c>
      <c r="GU9">
        <v>0</v>
      </c>
      <c r="GW9">
        <v>0</v>
      </c>
      <c r="GX9">
        <v>65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10</v>
      </c>
      <c r="HI9">
        <v>0</v>
      </c>
      <c r="HJ9">
        <v>0</v>
      </c>
      <c r="HK9">
        <v>0</v>
      </c>
      <c r="HL9">
        <v>600</v>
      </c>
      <c r="HM9">
        <v>0</v>
      </c>
      <c r="HN9">
        <v>0</v>
      </c>
    </row>
    <row r="10" spans="1:222" x14ac:dyDescent="0.25">
      <c r="A10" t="s">
        <v>254</v>
      </c>
      <c r="B10" t="s">
        <v>255</v>
      </c>
      <c r="C10" s="1" t="str">
        <f t="shared" si="0"/>
        <v>21:0002</v>
      </c>
      <c r="D10" s="1" t="str">
        <f t="shared" si="1"/>
        <v>21:0366</v>
      </c>
      <c r="E10" t="s">
        <v>256</v>
      </c>
      <c r="F10" t="s">
        <v>257</v>
      </c>
      <c r="H10">
        <v>65.632779400000004</v>
      </c>
      <c r="I10">
        <v>-112.8133661</v>
      </c>
      <c r="J10" s="1" t="str">
        <f t="shared" si="3"/>
        <v>Till</v>
      </c>
      <c r="K10" s="1" t="str">
        <f t="shared" si="2"/>
        <v>HMC separation (0.25-0.50 mm size fraction)</v>
      </c>
      <c r="L10">
        <v>15200</v>
      </c>
      <c r="M10">
        <v>14700</v>
      </c>
      <c r="N10">
        <v>2500</v>
      </c>
      <c r="O10">
        <v>12200</v>
      </c>
      <c r="P10">
        <v>1117.9000000000001</v>
      </c>
      <c r="Q10">
        <v>615.29999999999995</v>
      </c>
      <c r="R10">
        <v>489.3</v>
      </c>
      <c r="S10">
        <v>3.2</v>
      </c>
      <c r="T10">
        <v>10.1</v>
      </c>
      <c r="U10">
        <v>10.1</v>
      </c>
      <c r="V10">
        <v>1.1000000000000001</v>
      </c>
      <c r="W10">
        <v>5.0999999999999996</v>
      </c>
      <c r="X10">
        <v>2.7</v>
      </c>
      <c r="Y10">
        <v>1.2</v>
      </c>
      <c r="Z10">
        <v>615.29999999999995</v>
      </c>
      <c r="AA10">
        <v>588.20000000000005</v>
      </c>
      <c r="AB10">
        <v>27.1</v>
      </c>
      <c r="AC10">
        <v>4.5999999999999996</v>
      </c>
      <c r="AD10">
        <v>22.5</v>
      </c>
      <c r="AE10">
        <v>0.4</v>
      </c>
      <c r="AF10">
        <v>2.5</v>
      </c>
      <c r="AG10">
        <v>1.1000000000000001</v>
      </c>
      <c r="AH10">
        <v>0.1</v>
      </c>
      <c r="AI10">
        <v>1</v>
      </c>
      <c r="AJ10">
        <v>16</v>
      </c>
      <c r="AK10">
        <v>10</v>
      </c>
      <c r="AL10">
        <v>4</v>
      </c>
      <c r="AM10">
        <v>2</v>
      </c>
      <c r="AN10">
        <v>48.8</v>
      </c>
      <c r="AO10">
        <v>31</v>
      </c>
      <c r="AP10">
        <v>7</v>
      </c>
      <c r="AQ10">
        <v>23</v>
      </c>
      <c r="AR10">
        <v>1</v>
      </c>
      <c r="AS10">
        <v>0</v>
      </c>
      <c r="AT10">
        <v>0</v>
      </c>
      <c r="AU10">
        <v>0</v>
      </c>
      <c r="AV10">
        <v>0</v>
      </c>
      <c r="AW10">
        <v>1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R10">
        <v>12</v>
      </c>
      <c r="BT10">
        <v>1</v>
      </c>
      <c r="BX10">
        <v>143</v>
      </c>
      <c r="CK10">
        <v>5</v>
      </c>
      <c r="DA10">
        <v>1</v>
      </c>
      <c r="DG10">
        <v>22</v>
      </c>
      <c r="FM10">
        <v>12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1</v>
      </c>
      <c r="FY10">
        <v>100</v>
      </c>
      <c r="FZ10">
        <v>0</v>
      </c>
      <c r="GA10">
        <v>0</v>
      </c>
      <c r="GC10">
        <v>0</v>
      </c>
      <c r="GD10">
        <v>1.5</v>
      </c>
      <c r="GE10">
        <v>143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Q10">
        <v>5</v>
      </c>
      <c r="GR10">
        <v>1</v>
      </c>
      <c r="GS10">
        <v>0</v>
      </c>
      <c r="GT10">
        <v>10</v>
      </c>
      <c r="GU10">
        <v>0</v>
      </c>
      <c r="GW10">
        <v>0</v>
      </c>
      <c r="GX10">
        <v>30</v>
      </c>
      <c r="GY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G10">
        <v>1</v>
      </c>
      <c r="HH10">
        <v>5</v>
      </c>
      <c r="HI10">
        <v>0</v>
      </c>
      <c r="HJ10">
        <v>0</v>
      </c>
      <c r="HK10">
        <v>0</v>
      </c>
      <c r="HL10">
        <v>300</v>
      </c>
      <c r="HM10">
        <v>0</v>
      </c>
      <c r="HN10">
        <v>0</v>
      </c>
    </row>
    <row r="11" spans="1:222" x14ac:dyDescent="0.25">
      <c r="A11" t="s">
        <v>258</v>
      </c>
      <c r="B11" t="s">
        <v>259</v>
      </c>
      <c r="C11" s="1" t="str">
        <f t="shared" si="0"/>
        <v>21:0002</v>
      </c>
      <c r="D11" s="1" t="str">
        <f>HYPERLINK("http://geochem.nrcan.gc.ca/cdogs/content/svy/svy_e.htm", "")</f>
        <v/>
      </c>
      <c r="G11" s="1" t="str">
        <f>HYPERLINK("http://geochem.nrcan.gc.ca/cdogs/content/cr_/cr_00157_e.htm", "157")</f>
        <v>157</v>
      </c>
      <c r="J11" t="s">
        <v>224</v>
      </c>
      <c r="K11" t="s">
        <v>225</v>
      </c>
      <c r="L11">
        <v>18500</v>
      </c>
      <c r="M11">
        <v>18000</v>
      </c>
      <c r="N11">
        <v>3200</v>
      </c>
      <c r="O11">
        <v>14800</v>
      </c>
      <c r="P11">
        <v>1112.4000000000001</v>
      </c>
      <c r="Q11">
        <v>727.1</v>
      </c>
      <c r="R11">
        <v>374.7</v>
      </c>
      <c r="S11">
        <v>1.4</v>
      </c>
      <c r="T11">
        <v>9.1999999999999993</v>
      </c>
      <c r="U11">
        <v>9.1999999999999993</v>
      </c>
      <c r="V11">
        <v>0.4</v>
      </c>
      <c r="W11">
        <v>5.7</v>
      </c>
      <c r="X11">
        <v>2.2000000000000002</v>
      </c>
      <c r="Y11">
        <v>0.9</v>
      </c>
      <c r="Z11">
        <v>727.1</v>
      </c>
      <c r="AA11">
        <v>688.2</v>
      </c>
      <c r="AB11">
        <v>38.9</v>
      </c>
      <c r="AC11">
        <v>15.2</v>
      </c>
      <c r="AD11">
        <v>23.7</v>
      </c>
      <c r="AE11">
        <v>0.94</v>
      </c>
      <c r="AF11">
        <v>2.4</v>
      </c>
      <c r="AG11">
        <v>1.3</v>
      </c>
      <c r="AH11">
        <v>0.06</v>
      </c>
      <c r="AI11">
        <v>1</v>
      </c>
      <c r="AJ11">
        <v>9</v>
      </c>
      <c r="AK11">
        <v>7</v>
      </c>
      <c r="AL11">
        <v>2</v>
      </c>
      <c r="AM11">
        <v>0</v>
      </c>
      <c r="AN11">
        <v>59.2</v>
      </c>
      <c r="AO11">
        <v>29</v>
      </c>
      <c r="AP11">
        <v>28</v>
      </c>
      <c r="AQ11">
        <v>2</v>
      </c>
      <c r="AR11">
        <v>0</v>
      </c>
      <c r="AS11">
        <v>19</v>
      </c>
      <c r="AT11">
        <v>11</v>
      </c>
      <c r="AU11">
        <v>2</v>
      </c>
      <c r="AV11">
        <v>80</v>
      </c>
      <c r="AW11">
        <v>3</v>
      </c>
      <c r="AX11">
        <v>0</v>
      </c>
      <c r="AY11">
        <v>1</v>
      </c>
      <c r="AZ11">
        <v>1</v>
      </c>
      <c r="BA11">
        <v>0</v>
      </c>
      <c r="BB11">
        <v>19</v>
      </c>
      <c r="BC11">
        <v>1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R11">
        <v>1</v>
      </c>
      <c r="BT11">
        <v>3</v>
      </c>
      <c r="BV11">
        <v>4</v>
      </c>
      <c r="CB11">
        <v>1</v>
      </c>
      <c r="CE11">
        <v>1</v>
      </c>
      <c r="CG11">
        <v>7</v>
      </c>
      <c r="CK11">
        <v>4</v>
      </c>
      <c r="CO11">
        <v>2</v>
      </c>
      <c r="DC11">
        <v>1</v>
      </c>
      <c r="FM11">
        <v>1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W11">
        <v>1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2</v>
      </c>
      <c r="GF11">
        <v>0</v>
      </c>
      <c r="GG11">
        <v>0</v>
      </c>
      <c r="GI11">
        <v>4</v>
      </c>
      <c r="GK11">
        <v>1</v>
      </c>
      <c r="GL11">
        <v>0</v>
      </c>
      <c r="GM11">
        <v>0</v>
      </c>
      <c r="GN11">
        <v>0</v>
      </c>
      <c r="GO11">
        <v>0</v>
      </c>
      <c r="GQ11">
        <v>4</v>
      </c>
      <c r="GS11">
        <v>0</v>
      </c>
      <c r="GT11">
        <v>0</v>
      </c>
      <c r="GU11">
        <v>0</v>
      </c>
      <c r="GW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G11">
        <v>3</v>
      </c>
      <c r="HI11">
        <v>0</v>
      </c>
      <c r="HK11">
        <v>0</v>
      </c>
      <c r="HN11">
        <v>0</v>
      </c>
    </row>
    <row r="12" spans="1:222" x14ac:dyDescent="0.25">
      <c r="A12" t="s">
        <v>260</v>
      </c>
      <c r="B12" t="s">
        <v>261</v>
      </c>
      <c r="C12" s="1" t="str">
        <f t="shared" si="0"/>
        <v>21:0002</v>
      </c>
      <c r="D12" s="1" t="str">
        <f>HYPERLINK("http://geochem.nrcan.gc.ca/cdogs/content/svy/svy_e.htm", "")</f>
        <v/>
      </c>
      <c r="G12" s="1" t="str">
        <f>HYPERLINK("http://geochem.nrcan.gc.ca/cdogs/content/cr_/cr_00156_e.htm", "156")</f>
        <v>156</v>
      </c>
      <c r="J12" t="s">
        <v>224</v>
      </c>
      <c r="K12" t="s">
        <v>225</v>
      </c>
      <c r="L12">
        <v>16100</v>
      </c>
      <c r="M12">
        <v>15600</v>
      </c>
      <c r="N12">
        <v>500</v>
      </c>
      <c r="O12">
        <v>15100</v>
      </c>
      <c r="P12">
        <v>1582.4</v>
      </c>
      <c r="Q12">
        <v>1120.4000000000001</v>
      </c>
      <c r="R12">
        <v>342.4</v>
      </c>
      <c r="S12">
        <v>14.1</v>
      </c>
      <c r="T12">
        <v>105.5</v>
      </c>
      <c r="U12">
        <v>105.5</v>
      </c>
      <c r="V12">
        <v>7.7</v>
      </c>
      <c r="W12">
        <v>81.900000000000006</v>
      </c>
      <c r="X12">
        <v>15.5</v>
      </c>
      <c r="Y12">
        <v>0.4</v>
      </c>
      <c r="Z12">
        <v>1120.4000000000001</v>
      </c>
      <c r="AA12">
        <v>977.9</v>
      </c>
      <c r="AB12">
        <v>142.5</v>
      </c>
      <c r="AC12">
        <v>10.8</v>
      </c>
      <c r="AD12">
        <v>131.69999999999999</v>
      </c>
      <c r="AE12">
        <v>55.78</v>
      </c>
      <c r="AF12">
        <v>25.6</v>
      </c>
      <c r="AG12">
        <v>0.3</v>
      </c>
      <c r="AH12">
        <v>0.02</v>
      </c>
      <c r="AI12">
        <v>0.2</v>
      </c>
      <c r="AJ12">
        <v>3</v>
      </c>
      <c r="AK12">
        <v>3</v>
      </c>
      <c r="AL12">
        <v>0</v>
      </c>
      <c r="AM12">
        <v>0</v>
      </c>
      <c r="AN12">
        <v>60.4</v>
      </c>
      <c r="AO12">
        <v>36</v>
      </c>
      <c r="AP12">
        <v>36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I12">
        <v>0</v>
      </c>
      <c r="HJ12">
        <v>0</v>
      </c>
      <c r="HK12">
        <v>0</v>
      </c>
      <c r="HN12">
        <v>0</v>
      </c>
    </row>
    <row r="13" spans="1:222" x14ac:dyDescent="0.25">
      <c r="A13" t="s">
        <v>262</v>
      </c>
      <c r="B13" t="s">
        <v>263</v>
      </c>
      <c r="C13" s="1" t="str">
        <f t="shared" si="0"/>
        <v>21:0002</v>
      </c>
      <c r="D13" s="1" t="str">
        <f t="shared" ref="D13:D44" si="4">HYPERLINK("http://geochem.nrcan.gc.ca/cdogs/content/svy/svy210366_e.htm", "21:0366")</f>
        <v>21:0366</v>
      </c>
      <c r="E13" t="s">
        <v>264</v>
      </c>
      <c r="F13" t="s">
        <v>265</v>
      </c>
      <c r="H13">
        <v>65.638778099999996</v>
      </c>
      <c r="I13">
        <v>-112.7979416</v>
      </c>
      <c r="J13" s="1" t="str">
        <f t="shared" ref="J13:J44" si="5">HYPERLINK("http://geochem.nrcan.gc.ca/cdogs/content/kwd/kwd020044_e.htm", "Till")</f>
        <v>Till</v>
      </c>
      <c r="K13" s="1" t="str">
        <f t="shared" ref="K13:K44" si="6">HYPERLINK("http://geochem.nrcan.gc.ca/cdogs/content/kwd/kwd080051_e.htm", "HMC separation (0.25-0.50 mm size fraction)")</f>
        <v>HMC separation (0.25-0.50 mm size fraction)</v>
      </c>
      <c r="L13">
        <v>14700</v>
      </c>
      <c r="M13">
        <v>14200</v>
      </c>
      <c r="N13">
        <v>1900</v>
      </c>
      <c r="O13">
        <v>12300</v>
      </c>
      <c r="P13">
        <v>835</v>
      </c>
      <c r="Q13">
        <v>526.6</v>
      </c>
      <c r="R13">
        <v>296.3</v>
      </c>
      <c r="S13">
        <v>1.6</v>
      </c>
      <c r="T13">
        <v>10.5</v>
      </c>
      <c r="U13">
        <v>10.5</v>
      </c>
      <c r="V13">
        <v>0.5</v>
      </c>
      <c r="W13">
        <v>6</v>
      </c>
      <c r="X13">
        <v>2.9</v>
      </c>
      <c r="Y13">
        <v>1.1000000000000001</v>
      </c>
      <c r="Z13">
        <v>526.6</v>
      </c>
      <c r="AA13">
        <v>496.7</v>
      </c>
      <c r="AB13">
        <v>29.9</v>
      </c>
      <c r="AC13">
        <v>3.2</v>
      </c>
      <c r="AD13">
        <v>26.7</v>
      </c>
      <c r="AE13">
        <v>0.9</v>
      </c>
      <c r="AF13">
        <v>3.5</v>
      </c>
      <c r="AG13">
        <v>0.8</v>
      </c>
      <c r="AH13">
        <v>0.1</v>
      </c>
      <c r="AI13">
        <v>0.7</v>
      </c>
      <c r="AJ13">
        <v>2</v>
      </c>
      <c r="AK13">
        <v>1</v>
      </c>
      <c r="AL13">
        <v>1</v>
      </c>
      <c r="AM13">
        <v>0</v>
      </c>
      <c r="AN13">
        <v>49.2</v>
      </c>
      <c r="AO13">
        <v>8</v>
      </c>
      <c r="AP13">
        <v>8</v>
      </c>
      <c r="AQ13">
        <v>-1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M13">
        <v>1</v>
      </c>
      <c r="BQ13">
        <v>5</v>
      </c>
      <c r="BV13">
        <v>1</v>
      </c>
      <c r="BX13">
        <v>2</v>
      </c>
      <c r="CK13">
        <v>8</v>
      </c>
      <c r="CO13">
        <v>1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Y13">
        <v>2</v>
      </c>
      <c r="FZ13">
        <v>0</v>
      </c>
      <c r="GA13">
        <v>0</v>
      </c>
      <c r="GC13">
        <v>0</v>
      </c>
      <c r="GD13">
        <v>0</v>
      </c>
      <c r="GE13">
        <v>2</v>
      </c>
      <c r="GF13">
        <v>0</v>
      </c>
      <c r="GG13">
        <v>1</v>
      </c>
      <c r="GI13">
        <v>1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Q13">
        <v>8</v>
      </c>
      <c r="GR13">
        <v>1</v>
      </c>
      <c r="GS13">
        <v>0</v>
      </c>
      <c r="GT13">
        <v>8</v>
      </c>
      <c r="GU13">
        <v>0</v>
      </c>
      <c r="GW13">
        <v>0</v>
      </c>
      <c r="GX13">
        <v>70</v>
      </c>
      <c r="GY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15</v>
      </c>
      <c r="HI13">
        <v>0</v>
      </c>
      <c r="HJ13">
        <v>0</v>
      </c>
      <c r="HK13">
        <v>0</v>
      </c>
      <c r="HL13">
        <v>500</v>
      </c>
      <c r="HM13">
        <v>0</v>
      </c>
      <c r="HN13">
        <v>0</v>
      </c>
    </row>
    <row r="14" spans="1:222" x14ac:dyDescent="0.25">
      <c r="A14" t="s">
        <v>266</v>
      </c>
      <c r="B14" t="s">
        <v>267</v>
      </c>
      <c r="C14" s="1" t="str">
        <f t="shared" si="0"/>
        <v>21:0002</v>
      </c>
      <c r="D14" s="1" t="str">
        <f t="shared" si="4"/>
        <v>21:0366</v>
      </c>
      <c r="E14" t="s">
        <v>268</v>
      </c>
      <c r="F14" t="s">
        <v>269</v>
      </c>
      <c r="H14">
        <v>65.644167899999999</v>
      </c>
      <c r="I14">
        <v>-112.9174616</v>
      </c>
      <c r="J14" s="1" t="str">
        <f t="shared" si="5"/>
        <v>Till</v>
      </c>
      <c r="K14" s="1" t="str">
        <f t="shared" si="6"/>
        <v>HMC separation (0.25-0.50 mm size fraction)</v>
      </c>
      <c r="L14">
        <v>11200</v>
      </c>
      <c r="M14">
        <v>10700</v>
      </c>
      <c r="N14">
        <v>2200</v>
      </c>
      <c r="O14">
        <v>8500</v>
      </c>
      <c r="P14">
        <v>1699.9</v>
      </c>
      <c r="Q14">
        <v>884</v>
      </c>
      <c r="R14">
        <v>803.8</v>
      </c>
      <c r="S14">
        <v>0.4</v>
      </c>
      <c r="T14">
        <v>11.7</v>
      </c>
      <c r="U14">
        <v>11.7</v>
      </c>
      <c r="V14">
        <v>0.5</v>
      </c>
      <c r="W14">
        <v>7</v>
      </c>
      <c r="X14">
        <v>3.2</v>
      </c>
      <c r="Y14">
        <v>1</v>
      </c>
      <c r="Z14">
        <v>884</v>
      </c>
      <c r="AA14">
        <v>865.2</v>
      </c>
      <c r="AB14">
        <v>18.8</v>
      </c>
      <c r="AC14">
        <v>0.3</v>
      </c>
      <c r="AD14">
        <v>18.5</v>
      </c>
      <c r="AE14">
        <v>1.4</v>
      </c>
      <c r="AF14">
        <v>1.9</v>
      </c>
      <c r="AG14">
        <v>2.4</v>
      </c>
      <c r="AH14">
        <v>0.2</v>
      </c>
      <c r="AI14">
        <v>1.1000000000000001</v>
      </c>
      <c r="AJ14">
        <v>2</v>
      </c>
      <c r="AK14">
        <v>2</v>
      </c>
      <c r="AL14">
        <v>0</v>
      </c>
      <c r="AM14">
        <v>0</v>
      </c>
      <c r="AN14">
        <v>34</v>
      </c>
      <c r="AO14">
        <v>22</v>
      </c>
      <c r="AP14">
        <v>22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U14">
        <v>1</v>
      </c>
      <c r="BX14">
        <v>36</v>
      </c>
      <c r="CK14">
        <v>2</v>
      </c>
      <c r="CZ14">
        <v>1</v>
      </c>
      <c r="DA14">
        <v>1</v>
      </c>
      <c r="DG14">
        <v>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0.3</v>
      </c>
      <c r="GE14">
        <v>36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M14">
        <v>1</v>
      </c>
      <c r="GN14">
        <v>0</v>
      </c>
      <c r="GO14">
        <v>0</v>
      </c>
      <c r="GQ14">
        <v>2</v>
      </c>
      <c r="GR14">
        <v>1</v>
      </c>
      <c r="GS14">
        <v>0</v>
      </c>
      <c r="GT14">
        <v>8</v>
      </c>
      <c r="GU14">
        <v>0</v>
      </c>
      <c r="GW14">
        <v>0</v>
      </c>
      <c r="GX14">
        <v>60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5</v>
      </c>
      <c r="HI14">
        <v>0</v>
      </c>
      <c r="HK14">
        <v>0</v>
      </c>
      <c r="HL14">
        <v>600</v>
      </c>
      <c r="HM14">
        <v>0</v>
      </c>
      <c r="HN14">
        <v>0</v>
      </c>
    </row>
    <row r="15" spans="1:222" x14ac:dyDescent="0.25">
      <c r="A15" t="s">
        <v>270</v>
      </c>
      <c r="B15" t="s">
        <v>271</v>
      </c>
      <c r="C15" s="1" t="str">
        <f t="shared" si="0"/>
        <v>21:0002</v>
      </c>
      <c r="D15" s="1" t="str">
        <f t="shared" si="4"/>
        <v>21:0366</v>
      </c>
      <c r="E15" t="s">
        <v>272</v>
      </c>
      <c r="F15" t="s">
        <v>273</v>
      </c>
      <c r="H15">
        <v>65.646086299999993</v>
      </c>
      <c r="I15">
        <v>-112.9140814</v>
      </c>
      <c r="J15" s="1" t="str">
        <f t="shared" si="5"/>
        <v>Till</v>
      </c>
      <c r="K15" s="1" t="str">
        <f t="shared" si="6"/>
        <v>HMC separation (0.25-0.50 mm size fraction)</v>
      </c>
      <c r="L15">
        <v>12900</v>
      </c>
      <c r="M15">
        <v>12400</v>
      </c>
      <c r="N15">
        <v>3000</v>
      </c>
      <c r="O15">
        <v>9400</v>
      </c>
      <c r="P15">
        <v>906.2</v>
      </c>
      <c r="Q15">
        <v>624.29999999999995</v>
      </c>
      <c r="R15">
        <v>273</v>
      </c>
      <c r="S15">
        <v>1.1000000000000001</v>
      </c>
      <c r="T15">
        <v>7.8</v>
      </c>
      <c r="U15">
        <v>7.8</v>
      </c>
      <c r="V15">
        <v>0.4</v>
      </c>
      <c r="W15">
        <v>4.7</v>
      </c>
      <c r="X15">
        <v>2.1</v>
      </c>
      <c r="Y15">
        <v>0.6</v>
      </c>
      <c r="Z15">
        <v>624.29999999999995</v>
      </c>
      <c r="AA15">
        <v>600.1</v>
      </c>
      <c r="AB15">
        <v>24.2</v>
      </c>
      <c r="AC15">
        <v>1</v>
      </c>
      <c r="AD15">
        <v>23.2</v>
      </c>
      <c r="AE15">
        <v>1.5</v>
      </c>
      <c r="AF15">
        <v>1.7</v>
      </c>
      <c r="AG15">
        <v>0.9</v>
      </c>
      <c r="AH15">
        <v>0.1</v>
      </c>
      <c r="AI15">
        <v>0.5</v>
      </c>
      <c r="AJ15">
        <v>2</v>
      </c>
      <c r="AK15">
        <v>1</v>
      </c>
      <c r="AL15">
        <v>1</v>
      </c>
      <c r="AM15">
        <v>0</v>
      </c>
      <c r="AN15">
        <v>37.6</v>
      </c>
      <c r="AO15">
        <v>3</v>
      </c>
      <c r="AP15">
        <v>1</v>
      </c>
      <c r="AQ15">
        <v>2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Q15">
        <v>1</v>
      </c>
      <c r="BX15">
        <v>19</v>
      </c>
      <c r="DG15">
        <v>2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19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1</v>
      </c>
      <c r="GS15">
        <v>0</v>
      </c>
      <c r="GT15">
        <v>5</v>
      </c>
      <c r="GU15">
        <v>0</v>
      </c>
      <c r="GW15">
        <v>0</v>
      </c>
      <c r="GX15">
        <v>50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3</v>
      </c>
      <c r="HI15">
        <v>0</v>
      </c>
      <c r="HK15">
        <v>0</v>
      </c>
      <c r="HL15">
        <v>300</v>
      </c>
      <c r="HM15">
        <v>0</v>
      </c>
      <c r="HN15">
        <v>0</v>
      </c>
    </row>
    <row r="16" spans="1:222" x14ac:dyDescent="0.25">
      <c r="A16" t="s">
        <v>274</v>
      </c>
      <c r="B16" t="s">
        <v>275</v>
      </c>
      <c r="C16" s="1" t="str">
        <f t="shared" si="0"/>
        <v>21:0002</v>
      </c>
      <c r="D16" s="1" t="str">
        <f t="shared" si="4"/>
        <v>21:0366</v>
      </c>
      <c r="E16" t="s">
        <v>276</v>
      </c>
      <c r="F16" t="s">
        <v>277</v>
      </c>
      <c r="H16">
        <v>65.650313800000006</v>
      </c>
      <c r="I16">
        <v>-112.9325494</v>
      </c>
      <c r="J16" s="1" t="str">
        <f t="shared" si="5"/>
        <v>Till</v>
      </c>
      <c r="K16" s="1" t="str">
        <f t="shared" si="6"/>
        <v>HMC separation (0.25-0.50 mm size fraction)</v>
      </c>
      <c r="L16">
        <v>15100</v>
      </c>
      <c r="M16">
        <v>14600</v>
      </c>
      <c r="N16">
        <v>2500</v>
      </c>
      <c r="O16">
        <v>12100</v>
      </c>
      <c r="P16">
        <v>765.5</v>
      </c>
      <c r="Q16">
        <v>670.7</v>
      </c>
      <c r="R16">
        <v>79.900000000000006</v>
      </c>
      <c r="S16">
        <v>4.3</v>
      </c>
      <c r="T16">
        <v>10.6</v>
      </c>
      <c r="U16">
        <v>10.6</v>
      </c>
      <c r="V16">
        <v>0.5</v>
      </c>
      <c r="W16">
        <v>7.8</v>
      </c>
      <c r="X16">
        <v>2.1</v>
      </c>
      <c r="Y16">
        <v>0.2</v>
      </c>
      <c r="Z16">
        <v>670.7</v>
      </c>
      <c r="AA16">
        <v>637.70000000000005</v>
      </c>
      <c r="AB16">
        <v>33</v>
      </c>
      <c r="AC16">
        <v>4.7</v>
      </c>
      <c r="AD16">
        <v>28.3</v>
      </c>
      <c r="AE16">
        <v>1.82</v>
      </c>
      <c r="AF16">
        <v>2.7</v>
      </c>
      <c r="AG16">
        <v>1.9</v>
      </c>
      <c r="AH16">
        <v>0.08</v>
      </c>
      <c r="AI16">
        <v>1.3</v>
      </c>
      <c r="AJ16">
        <v>5</v>
      </c>
      <c r="AK16">
        <v>3</v>
      </c>
      <c r="AL16">
        <v>1</v>
      </c>
      <c r="AM16">
        <v>1</v>
      </c>
      <c r="AN16">
        <v>48.4</v>
      </c>
      <c r="AO16">
        <v>2</v>
      </c>
      <c r="AP16">
        <v>1</v>
      </c>
      <c r="AQ16">
        <v>-1</v>
      </c>
      <c r="AR16">
        <v>2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V16">
        <v>2</v>
      </c>
      <c r="BX16">
        <v>42</v>
      </c>
      <c r="CG16">
        <v>1</v>
      </c>
      <c r="CK16">
        <v>2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0.3</v>
      </c>
      <c r="GE16">
        <v>42</v>
      </c>
      <c r="GF16">
        <v>0</v>
      </c>
      <c r="GG16">
        <v>0</v>
      </c>
      <c r="GI16">
        <v>2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Q16">
        <v>2</v>
      </c>
      <c r="GR16">
        <v>2</v>
      </c>
      <c r="GS16">
        <v>0</v>
      </c>
      <c r="GT16">
        <v>5</v>
      </c>
      <c r="GU16">
        <v>0</v>
      </c>
      <c r="GV16">
        <v>0.5</v>
      </c>
      <c r="GW16">
        <v>0</v>
      </c>
      <c r="GX16">
        <v>50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1</v>
      </c>
      <c r="HI16">
        <v>0</v>
      </c>
      <c r="HK16">
        <v>0</v>
      </c>
      <c r="HL16">
        <v>800</v>
      </c>
      <c r="HM16">
        <v>0</v>
      </c>
      <c r="HN16">
        <v>0</v>
      </c>
    </row>
    <row r="17" spans="1:222" x14ac:dyDescent="0.25">
      <c r="A17" t="s">
        <v>278</v>
      </c>
      <c r="B17" t="s">
        <v>279</v>
      </c>
      <c r="C17" s="1" t="str">
        <f t="shared" si="0"/>
        <v>21:0002</v>
      </c>
      <c r="D17" s="1" t="str">
        <f t="shared" si="4"/>
        <v>21:0366</v>
      </c>
      <c r="E17" t="s">
        <v>280</v>
      </c>
      <c r="F17" t="s">
        <v>281</v>
      </c>
      <c r="H17">
        <v>65.668906899999996</v>
      </c>
      <c r="I17">
        <v>-112.89570399999999</v>
      </c>
      <c r="J17" s="1" t="str">
        <f t="shared" si="5"/>
        <v>Till</v>
      </c>
      <c r="K17" s="1" t="str">
        <f t="shared" si="6"/>
        <v>HMC separation (0.25-0.50 mm size fraction)</v>
      </c>
      <c r="L17">
        <v>13400</v>
      </c>
      <c r="M17">
        <v>12900</v>
      </c>
      <c r="N17">
        <v>2900</v>
      </c>
      <c r="O17">
        <v>10000</v>
      </c>
      <c r="P17">
        <v>877.5</v>
      </c>
      <c r="Q17">
        <v>612.20000000000005</v>
      </c>
      <c r="R17">
        <v>252.3</v>
      </c>
      <c r="S17">
        <v>2.6</v>
      </c>
      <c r="T17">
        <v>10.4</v>
      </c>
      <c r="U17">
        <v>10.4</v>
      </c>
      <c r="V17">
        <v>0.6</v>
      </c>
      <c r="W17">
        <v>6</v>
      </c>
      <c r="X17">
        <v>3.1</v>
      </c>
      <c r="Y17">
        <v>0.7</v>
      </c>
      <c r="Z17">
        <v>612.20000000000005</v>
      </c>
      <c r="AA17">
        <v>580.4</v>
      </c>
      <c r="AB17">
        <v>31.8</v>
      </c>
      <c r="AC17">
        <v>5.5</v>
      </c>
      <c r="AD17">
        <v>26.3</v>
      </c>
      <c r="AE17">
        <v>0.91</v>
      </c>
      <c r="AF17">
        <v>2.2000000000000002</v>
      </c>
      <c r="AG17">
        <v>1.5</v>
      </c>
      <c r="AH17">
        <v>0.09</v>
      </c>
      <c r="AI17">
        <v>1.3</v>
      </c>
      <c r="AJ17">
        <v>24</v>
      </c>
      <c r="AK17">
        <v>21</v>
      </c>
      <c r="AL17">
        <v>2</v>
      </c>
      <c r="AM17">
        <v>1</v>
      </c>
      <c r="AN17">
        <v>40</v>
      </c>
      <c r="AO17">
        <v>54</v>
      </c>
      <c r="AP17">
        <v>53</v>
      </c>
      <c r="AQ17">
        <v>1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X17">
        <v>1</v>
      </c>
      <c r="CK17">
        <v>3</v>
      </c>
      <c r="CO17">
        <v>1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1</v>
      </c>
      <c r="GF17">
        <v>0</v>
      </c>
      <c r="GG17">
        <v>1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Q17">
        <v>3</v>
      </c>
      <c r="GS17">
        <v>0</v>
      </c>
      <c r="GT17">
        <v>5</v>
      </c>
      <c r="GU17">
        <v>0</v>
      </c>
      <c r="GW17">
        <v>0</v>
      </c>
      <c r="GX17">
        <v>70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1</v>
      </c>
      <c r="HE17">
        <v>0</v>
      </c>
      <c r="HF17">
        <v>0</v>
      </c>
      <c r="HG17">
        <v>0</v>
      </c>
      <c r="HH17">
        <v>5</v>
      </c>
      <c r="HI17">
        <v>0</v>
      </c>
      <c r="HJ17">
        <v>0</v>
      </c>
      <c r="HK17">
        <v>0</v>
      </c>
      <c r="HL17">
        <v>300</v>
      </c>
      <c r="HM17">
        <v>0</v>
      </c>
      <c r="HN17">
        <v>0</v>
      </c>
    </row>
    <row r="18" spans="1:222" x14ac:dyDescent="0.25">
      <c r="A18" t="s">
        <v>282</v>
      </c>
      <c r="B18" t="s">
        <v>283</v>
      </c>
      <c r="C18" s="1" t="str">
        <f t="shared" si="0"/>
        <v>21:0002</v>
      </c>
      <c r="D18" s="1" t="str">
        <f t="shared" si="4"/>
        <v>21:0366</v>
      </c>
      <c r="E18" t="s">
        <v>284</v>
      </c>
      <c r="F18" t="s">
        <v>285</v>
      </c>
      <c r="H18">
        <v>65.656848400000001</v>
      </c>
      <c r="I18">
        <v>-112.88958119999999</v>
      </c>
      <c r="J18" s="1" t="str">
        <f t="shared" si="5"/>
        <v>Till</v>
      </c>
      <c r="K18" s="1" t="str">
        <f t="shared" si="6"/>
        <v>HMC separation (0.25-0.50 mm size fraction)</v>
      </c>
      <c r="L18">
        <v>20000</v>
      </c>
      <c r="M18">
        <v>19500</v>
      </c>
      <c r="N18">
        <v>4500</v>
      </c>
      <c r="O18">
        <v>15000</v>
      </c>
      <c r="P18">
        <v>707.7</v>
      </c>
      <c r="Q18">
        <v>631</v>
      </c>
      <c r="R18">
        <v>66.2</v>
      </c>
      <c r="S18">
        <v>2.8</v>
      </c>
      <c r="T18">
        <v>7.7</v>
      </c>
      <c r="U18">
        <v>7.7</v>
      </c>
      <c r="V18">
        <v>0.4</v>
      </c>
      <c r="W18">
        <v>5.4</v>
      </c>
      <c r="X18">
        <v>1.7</v>
      </c>
      <c r="Y18">
        <v>0.2</v>
      </c>
      <c r="Z18">
        <v>631</v>
      </c>
      <c r="AA18">
        <v>603.20000000000005</v>
      </c>
      <c r="AB18">
        <v>27.8</v>
      </c>
      <c r="AC18">
        <v>3.7</v>
      </c>
      <c r="AD18">
        <v>24.1</v>
      </c>
      <c r="AE18">
        <v>0.91</v>
      </c>
      <c r="AF18">
        <v>2.4</v>
      </c>
      <c r="AG18">
        <v>1.1000000000000001</v>
      </c>
      <c r="AH18">
        <v>0.09</v>
      </c>
      <c r="AI18">
        <v>0.9</v>
      </c>
      <c r="AJ18">
        <v>7</v>
      </c>
      <c r="AK18">
        <v>5</v>
      </c>
      <c r="AL18">
        <v>2</v>
      </c>
      <c r="AM18">
        <v>0</v>
      </c>
      <c r="AN18">
        <v>60</v>
      </c>
      <c r="AO18">
        <v>12</v>
      </c>
      <c r="AP18">
        <v>6</v>
      </c>
      <c r="AQ18">
        <v>6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Q18">
        <v>4</v>
      </c>
      <c r="BU18">
        <v>1</v>
      </c>
      <c r="BV18">
        <v>1</v>
      </c>
      <c r="BX18">
        <v>10</v>
      </c>
      <c r="CG18">
        <v>1</v>
      </c>
      <c r="CK18">
        <v>1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C18">
        <v>0</v>
      </c>
      <c r="GD18">
        <v>0.1</v>
      </c>
      <c r="GE18">
        <v>10</v>
      </c>
      <c r="GF18">
        <v>0</v>
      </c>
      <c r="GG18">
        <v>0</v>
      </c>
      <c r="GI18">
        <v>1</v>
      </c>
      <c r="GJ18">
        <v>0</v>
      </c>
      <c r="GK18">
        <v>0</v>
      </c>
      <c r="GM18">
        <v>1</v>
      </c>
      <c r="GN18">
        <v>0</v>
      </c>
      <c r="GO18">
        <v>0</v>
      </c>
      <c r="GQ18">
        <v>1</v>
      </c>
      <c r="GS18">
        <v>0</v>
      </c>
      <c r="GT18">
        <v>10</v>
      </c>
      <c r="GU18">
        <v>0</v>
      </c>
      <c r="GV18">
        <v>1</v>
      </c>
      <c r="GW18">
        <v>0</v>
      </c>
      <c r="GX18">
        <v>40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3</v>
      </c>
      <c r="HI18">
        <v>0</v>
      </c>
      <c r="HK18">
        <v>0</v>
      </c>
      <c r="HL18">
        <v>5000</v>
      </c>
      <c r="HM18">
        <v>0</v>
      </c>
      <c r="HN18">
        <v>0</v>
      </c>
    </row>
    <row r="19" spans="1:222" x14ac:dyDescent="0.25">
      <c r="A19" t="s">
        <v>286</v>
      </c>
      <c r="B19" t="s">
        <v>287</v>
      </c>
      <c r="C19" s="1" t="str">
        <f t="shared" si="0"/>
        <v>21:0002</v>
      </c>
      <c r="D19" s="1" t="str">
        <f t="shared" si="4"/>
        <v>21:0366</v>
      </c>
      <c r="E19" t="s">
        <v>288</v>
      </c>
      <c r="F19" t="s">
        <v>289</v>
      </c>
      <c r="H19">
        <v>65.6652366</v>
      </c>
      <c r="I19">
        <v>-112.90429039999999</v>
      </c>
      <c r="J19" s="1" t="str">
        <f t="shared" si="5"/>
        <v>Till</v>
      </c>
      <c r="K19" s="1" t="str">
        <f t="shared" si="6"/>
        <v>HMC separation (0.25-0.50 mm size fraction)</v>
      </c>
      <c r="L19">
        <v>14000</v>
      </c>
      <c r="M19">
        <v>13500</v>
      </c>
      <c r="N19">
        <v>1900</v>
      </c>
      <c r="O19">
        <v>11600</v>
      </c>
      <c r="P19">
        <v>606.70000000000005</v>
      </c>
      <c r="Q19">
        <v>523.4</v>
      </c>
      <c r="R19">
        <v>72.599999999999994</v>
      </c>
      <c r="S19">
        <v>2.6</v>
      </c>
      <c r="T19">
        <v>8.1</v>
      </c>
      <c r="U19">
        <v>8.1</v>
      </c>
      <c r="V19">
        <v>0.6</v>
      </c>
      <c r="W19">
        <v>5.6</v>
      </c>
      <c r="X19">
        <v>1.7</v>
      </c>
      <c r="Y19">
        <v>0.2</v>
      </c>
      <c r="Z19">
        <v>523.4</v>
      </c>
      <c r="AA19">
        <v>490.7</v>
      </c>
      <c r="AB19">
        <v>32.700000000000003</v>
      </c>
      <c r="AC19">
        <v>6.1</v>
      </c>
      <c r="AD19">
        <v>26.6</v>
      </c>
      <c r="AE19">
        <v>0.7</v>
      </c>
      <c r="AF19">
        <v>2.6</v>
      </c>
      <c r="AG19">
        <v>1.2</v>
      </c>
      <c r="AH19">
        <v>0.1</v>
      </c>
      <c r="AI19">
        <v>1</v>
      </c>
      <c r="AJ19">
        <v>1</v>
      </c>
      <c r="AK19">
        <v>1</v>
      </c>
      <c r="AL19">
        <v>0</v>
      </c>
      <c r="AM19">
        <v>0</v>
      </c>
      <c r="AN19">
        <v>46.4</v>
      </c>
      <c r="AO19">
        <v>1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1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T19">
        <v>1</v>
      </c>
      <c r="BX19">
        <v>7</v>
      </c>
      <c r="CB19">
        <v>1</v>
      </c>
      <c r="CK19">
        <v>1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W19">
        <v>1</v>
      </c>
      <c r="FY19">
        <v>2</v>
      </c>
      <c r="FZ19">
        <v>0</v>
      </c>
      <c r="GA19">
        <v>0</v>
      </c>
      <c r="GC19">
        <v>0</v>
      </c>
      <c r="GD19">
        <v>0</v>
      </c>
      <c r="GE19">
        <v>7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Q19">
        <v>1</v>
      </c>
      <c r="GR19">
        <v>1</v>
      </c>
      <c r="GS19">
        <v>0</v>
      </c>
      <c r="GT19">
        <v>20</v>
      </c>
      <c r="GU19">
        <v>0</v>
      </c>
      <c r="GV19">
        <v>1</v>
      </c>
      <c r="GW19">
        <v>0</v>
      </c>
      <c r="GX19">
        <v>35</v>
      </c>
      <c r="GY19">
        <v>0</v>
      </c>
      <c r="GZ19">
        <v>0</v>
      </c>
      <c r="HA19">
        <v>0</v>
      </c>
      <c r="HB19">
        <v>0</v>
      </c>
      <c r="HC19">
        <v>0</v>
      </c>
      <c r="HE19">
        <v>0</v>
      </c>
      <c r="HG19">
        <v>1</v>
      </c>
      <c r="HH19">
        <v>8</v>
      </c>
      <c r="HI19">
        <v>0</v>
      </c>
      <c r="HK19">
        <v>0</v>
      </c>
      <c r="HL19">
        <v>500</v>
      </c>
      <c r="HM19">
        <v>0</v>
      </c>
      <c r="HN19">
        <v>0</v>
      </c>
    </row>
    <row r="20" spans="1:222" x14ac:dyDescent="0.25">
      <c r="A20" t="s">
        <v>290</v>
      </c>
      <c r="B20" t="s">
        <v>291</v>
      </c>
      <c r="C20" s="1" t="str">
        <f t="shared" si="0"/>
        <v>21:0002</v>
      </c>
      <c r="D20" s="1" t="str">
        <f t="shared" si="4"/>
        <v>21:0366</v>
      </c>
      <c r="E20" t="s">
        <v>292</v>
      </c>
      <c r="F20" t="s">
        <v>293</v>
      </c>
      <c r="H20">
        <v>65.659890700000005</v>
      </c>
      <c r="I20">
        <v>-112.9119025</v>
      </c>
      <c r="J20" s="1" t="str">
        <f t="shared" si="5"/>
        <v>Till</v>
      </c>
      <c r="K20" s="1" t="str">
        <f t="shared" si="6"/>
        <v>HMC separation (0.25-0.50 mm size fraction)</v>
      </c>
      <c r="L20">
        <v>13200</v>
      </c>
      <c r="M20">
        <v>12700</v>
      </c>
      <c r="N20">
        <v>4100</v>
      </c>
      <c r="O20">
        <v>8600</v>
      </c>
      <c r="P20">
        <v>517.6</v>
      </c>
      <c r="Q20">
        <v>448.9</v>
      </c>
      <c r="R20">
        <v>59.7</v>
      </c>
      <c r="S20">
        <v>0.5</v>
      </c>
      <c r="T20">
        <v>8.5</v>
      </c>
      <c r="U20">
        <v>8.5</v>
      </c>
      <c r="V20">
        <v>0.8</v>
      </c>
      <c r="W20">
        <v>6.1</v>
      </c>
      <c r="X20">
        <v>1.4</v>
      </c>
      <c r="Y20">
        <v>0.2</v>
      </c>
      <c r="Z20">
        <v>448.9</v>
      </c>
      <c r="AA20">
        <v>419.4</v>
      </c>
      <c r="AB20">
        <v>29.5</v>
      </c>
      <c r="AC20">
        <v>0.4</v>
      </c>
      <c r="AD20">
        <v>29.1</v>
      </c>
      <c r="AE20">
        <v>3.7</v>
      </c>
      <c r="AF20">
        <v>1</v>
      </c>
      <c r="AG20">
        <v>0.8</v>
      </c>
      <c r="AH20">
        <v>0.1</v>
      </c>
      <c r="AI20">
        <v>0.5</v>
      </c>
      <c r="AJ20">
        <v>0</v>
      </c>
      <c r="AK20">
        <v>0</v>
      </c>
      <c r="AL20">
        <v>0</v>
      </c>
      <c r="AM20">
        <v>0</v>
      </c>
      <c r="AN20">
        <v>34.4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X20">
        <v>3</v>
      </c>
      <c r="CG20">
        <v>1</v>
      </c>
      <c r="CJ20">
        <v>5</v>
      </c>
      <c r="CK20">
        <v>1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0.2</v>
      </c>
      <c r="FY20">
        <v>11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3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Q20">
        <v>1</v>
      </c>
      <c r="GS20">
        <v>0</v>
      </c>
      <c r="GT20">
        <v>15</v>
      </c>
      <c r="GU20">
        <v>0</v>
      </c>
      <c r="GV20">
        <v>1</v>
      </c>
      <c r="GW20">
        <v>0</v>
      </c>
      <c r="GX20">
        <v>25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1</v>
      </c>
      <c r="HI20">
        <v>0</v>
      </c>
      <c r="HK20">
        <v>0</v>
      </c>
      <c r="HL20">
        <v>30000</v>
      </c>
      <c r="HM20">
        <v>0</v>
      </c>
      <c r="HN20">
        <v>0</v>
      </c>
    </row>
    <row r="21" spans="1:222" x14ac:dyDescent="0.25">
      <c r="A21" t="s">
        <v>294</v>
      </c>
      <c r="B21" t="s">
        <v>295</v>
      </c>
      <c r="C21" s="1" t="str">
        <f t="shared" si="0"/>
        <v>21:0002</v>
      </c>
      <c r="D21" s="1" t="str">
        <f t="shared" si="4"/>
        <v>21:0366</v>
      </c>
      <c r="E21" t="s">
        <v>296</v>
      </c>
      <c r="F21" t="s">
        <v>297</v>
      </c>
      <c r="H21">
        <v>65.6505279</v>
      </c>
      <c r="I21">
        <v>-112.90773369999999</v>
      </c>
      <c r="J21" s="1" t="str">
        <f t="shared" si="5"/>
        <v>Till</v>
      </c>
      <c r="K21" s="1" t="str">
        <f t="shared" si="6"/>
        <v>HMC separation (0.25-0.50 mm size fraction)</v>
      </c>
      <c r="L21">
        <v>15100</v>
      </c>
      <c r="M21">
        <v>14600</v>
      </c>
      <c r="N21">
        <v>2300</v>
      </c>
      <c r="O21">
        <v>12300</v>
      </c>
      <c r="P21">
        <v>762.9</v>
      </c>
      <c r="Q21">
        <v>682.8</v>
      </c>
      <c r="R21">
        <v>68.8</v>
      </c>
      <c r="S21">
        <v>3.1</v>
      </c>
      <c r="T21">
        <v>8.1999999999999993</v>
      </c>
      <c r="U21">
        <v>8.1999999999999993</v>
      </c>
      <c r="V21">
        <v>0.5</v>
      </c>
      <c r="W21">
        <v>6.1</v>
      </c>
      <c r="X21">
        <v>1.5</v>
      </c>
      <c r="Y21">
        <v>7.0000000000000007E-2</v>
      </c>
      <c r="Z21">
        <v>682.8</v>
      </c>
      <c r="AA21">
        <v>647.4</v>
      </c>
      <c r="AB21">
        <v>35.4</v>
      </c>
      <c r="AC21">
        <v>6.7</v>
      </c>
      <c r="AD21">
        <v>28.7</v>
      </c>
      <c r="AE21">
        <v>1.3</v>
      </c>
      <c r="AF21">
        <v>2.2999999999999998</v>
      </c>
      <c r="AG21">
        <v>1.4</v>
      </c>
      <c r="AH21">
        <v>0.1</v>
      </c>
      <c r="AI21">
        <v>1</v>
      </c>
      <c r="AJ21">
        <v>2</v>
      </c>
      <c r="AK21">
        <v>2</v>
      </c>
      <c r="AL21">
        <v>0</v>
      </c>
      <c r="AM21">
        <v>0</v>
      </c>
      <c r="AN21">
        <v>49.2</v>
      </c>
      <c r="AO21">
        <v>8</v>
      </c>
      <c r="AP21">
        <v>8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1</v>
      </c>
      <c r="BX21">
        <v>20</v>
      </c>
      <c r="CB21">
        <v>1</v>
      </c>
      <c r="CE21">
        <v>1</v>
      </c>
      <c r="CK21">
        <v>5</v>
      </c>
      <c r="CM21">
        <v>3</v>
      </c>
      <c r="DG21">
        <v>2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W21">
        <v>1</v>
      </c>
      <c r="FY21">
        <v>3</v>
      </c>
      <c r="FZ21">
        <v>0</v>
      </c>
      <c r="GA21">
        <v>0</v>
      </c>
      <c r="GC21">
        <v>0</v>
      </c>
      <c r="GD21">
        <v>0.2</v>
      </c>
      <c r="GE21">
        <v>20</v>
      </c>
      <c r="GF21">
        <v>0</v>
      </c>
      <c r="GG21">
        <v>0</v>
      </c>
      <c r="GH21">
        <v>0</v>
      </c>
      <c r="GI21">
        <v>0</v>
      </c>
      <c r="GK21">
        <v>1</v>
      </c>
      <c r="GL21">
        <v>0</v>
      </c>
      <c r="GM21">
        <v>0</v>
      </c>
      <c r="GN21">
        <v>0</v>
      </c>
      <c r="GO21">
        <v>0</v>
      </c>
      <c r="GQ21">
        <v>5</v>
      </c>
      <c r="GR21">
        <v>1</v>
      </c>
      <c r="GS21">
        <v>0</v>
      </c>
      <c r="GT21">
        <v>5</v>
      </c>
      <c r="GU21">
        <v>0</v>
      </c>
      <c r="GV21">
        <v>0.5</v>
      </c>
      <c r="GW21">
        <v>0</v>
      </c>
      <c r="GX21">
        <v>50</v>
      </c>
      <c r="GY21">
        <v>0</v>
      </c>
      <c r="HA21">
        <v>0</v>
      </c>
      <c r="HB21">
        <v>0</v>
      </c>
      <c r="HC21">
        <v>0</v>
      </c>
      <c r="HE21">
        <v>0</v>
      </c>
      <c r="HF21">
        <v>0</v>
      </c>
      <c r="HG21">
        <v>0</v>
      </c>
      <c r="HH21">
        <v>6</v>
      </c>
      <c r="HI21">
        <v>0</v>
      </c>
      <c r="HK21">
        <v>0</v>
      </c>
      <c r="HL21">
        <v>800</v>
      </c>
      <c r="HM21">
        <v>0</v>
      </c>
      <c r="HN21">
        <v>0</v>
      </c>
    </row>
    <row r="22" spans="1:222" x14ac:dyDescent="0.25">
      <c r="A22" t="s">
        <v>298</v>
      </c>
      <c r="B22" t="s">
        <v>299</v>
      </c>
      <c r="C22" s="1" t="str">
        <f t="shared" si="0"/>
        <v>21:0002</v>
      </c>
      <c r="D22" s="1" t="str">
        <f t="shared" si="4"/>
        <v>21:0366</v>
      </c>
      <c r="E22" t="s">
        <v>300</v>
      </c>
      <c r="F22" t="s">
        <v>301</v>
      </c>
      <c r="H22">
        <v>65.678465299999999</v>
      </c>
      <c r="I22">
        <v>-112.8899382</v>
      </c>
      <c r="J22" s="1" t="str">
        <f t="shared" si="5"/>
        <v>Till</v>
      </c>
      <c r="K22" s="1" t="str">
        <f t="shared" si="6"/>
        <v>HMC separation (0.25-0.50 mm size fraction)</v>
      </c>
      <c r="L22">
        <v>17300</v>
      </c>
      <c r="M22">
        <v>16800</v>
      </c>
      <c r="N22">
        <v>5900</v>
      </c>
      <c r="O22">
        <v>10900</v>
      </c>
      <c r="P22">
        <v>938</v>
      </c>
      <c r="Q22">
        <v>583</v>
      </c>
      <c r="R22">
        <v>341.2</v>
      </c>
      <c r="S22">
        <v>2.1</v>
      </c>
      <c r="T22">
        <v>11.7</v>
      </c>
      <c r="U22">
        <v>11.7</v>
      </c>
      <c r="V22">
        <v>0.7</v>
      </c>
      <c r="W22">
        <v>7</v>
      </c>
      <c r="X22">
        <v>2.9</v>
      </c>
      <c r="Y22">
        <v>1.1000000000000001</v>
      </c>
      <c r="Z22">
        <v>583</v>
      </c>
      <c r="AA22">
        <v>551.1</v>
      </c>
      <c r="AB22">
        <v>31.9</v>
      </c>
      <c r="AC22">
        <v>3.5</v>
      </c>
      <c r="AD22">
        <v>28.4</v>
      </c>
      <c r="AE22">
        <v>1</v>
      </c>
      <c r="AF22">
        <v>3.3</v>
      </c>
      <c r="AG22">
        <v>1.4</v>
      </c>
      <c r="AH22">
        <v>0.2</v>
      </c>
      <c r="AI22">
        <v>1.1000000000000001</v>
      </c>
      <c r="AJ22">
        <v>16</v>
      </c>
      <c r="AK22">
        <v>12</v>
      </c>
      <c r="AL22">
        <v>4</v>
      </c>
      <c r="AM22">
        <v>0</v>
      </c>
      <c r="AN22">
        <v>43.6</v>
      </c>
      <c r="AO22">
        <v>46</v>
      </c>
      <c r="AP22">
        <v>36</v>
      </c>
      <c r="AQ22">
        <v>10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V22">
        <v>1</v>
      </c>
      <c r="BX22">
        <v>5</v>
      </c>
      <c r="CE22">
        <v>1</v>
      </c>
      <c r="CK22">
        <v>2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5</v>
      </c>
      <c r="GF22">
        <v>0</v>
      </c>
      <c r="GG22">
        <v>0</v>
      </c>
      <c r="GI22">
        <v>1</v>
      </c>
      <c r="GK22">
        <v>1</v>
      </c>
      <c r="GL22">
        <v>0</v>
      </c>
      <c r="GM22">
        <v>0</v>
      </c>
      <c r="GN22">
        <v>0</v>
      </c>
      <c r="GO22">
        <v>0</v>
      </c>
      <c r="GQ22">
        <v>2</v>
      </c>
      <c r="GR22">
        <v>1</v>
      </c>
      <c r="GS22">
        <v>0</v>
      </c>
      <c r="GT22">
        <v>10</v>
      </c>
      <c r="GU22">
        <v>0</v>
      </c>
      <c r="GW22">
        <v>0</v>
      </c>
      <c r="GX22">
        <v>45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1</v>
      </c>
      <c r="HE22">
        <v>0</v>
      </c>
      <c r="HF22">
        <v>0</v>
      </c>
      <c r="HG22">
        <v>0</v>
      </c>
      <c r="HH22">
        <v>10</v>
      </c>
      <c r="HI22">
        <v>0</v>
      </c>
      <c r="HJ22">
        <v>0</v>
      </c>
      <c r="HK22">
        <v>0</v>
      </c>
      <c r="HL22">
        <v>500</v>
      </c>
      <c r="HM22">
        <v>0</v>
      </c>
      <c r="HN22">
        <v>0</v>
      </c>
    </row>
    <row r="23" spans="1:222" x14ac:dyDescent="0.25">
      <c r="A23" t="s">
        <v>302</v>
      </c>
      <c r="B23" t="s">
        <v>303</v>
      </c>
      <c r="C23" s="1" t="str">
        <f t="shared" si="0"/>
        <v>21:0002</v>
      </c>
      <c r="D23" s="1" t="str">
        <f t="shared" si="4"/>
        <v>21:0366</v>
      </c>
      <c r="E23" t="s">
        <v>304</v>
      </c>
      <c r="F23" t="s">
        <v>305</v>
      </c>
      <c r="H23">
        <v>65.627594700000003</v>
      </c>
      <c r="I23">
        <v>-112.7964724</v>
      </c>
      <c r="J23" s="1" t="str">
        <f t="shared" si="5"/>
        <v>Till</v>
      </c>
      <c r="K23" s="1" t="str">
        <f t="shared" si="6"/>
        <v>HMC separation (0.25-0.50 mm size fraction)</v>
      </c>
      <c r="L23">
        <v>12300</v>
      </c>
      <c r="M23">
        <v>11800</v>
      </c>
      <c r="N23">
        <v>2300</v>
      </c>
      <c r="O23">
        <v>9500</v>
      </c>
      <c r="P23">
        <v>927.5</v>
      </c>
      <c r="Q23">
        <v>530.1</v>
      </c>
      <c r="R23">
        <v>390</v>
      </c>
      <c r="S23">
        <v>1.7</v>
      </c>
      <c r="T23">
        <v>5.7</v>
      </c>
      <c r="U23">
        <v>5.7</v>
      </c>
      <c r="V23">
        <v>0.5</v>
      </c>
      <c r="W23">
        <v>3.3</v>
      </c>
      <c r="X23">
        <v>1.5</v>
      </c>
      <c r="Y23">
        <v>0.4</v>
      </c>
      <c r="Z23">
        <v>530.1</v>
      </c>
      <c r="AA23">
        <v>505.3</v>
      </c>
      <c r="AB23">
        <v>24.8</v>
      </c>
      <c r="AC23">
        <v>4.3</v>
      </c>
      <c r="AD23">
        <v>20.5</v>
      </c>
      <c r="AE23">
        <v>0.55000000000000004</v>
      </c>
      <c r="AF23">
        <v>1.5</v>
      </c>
      <c r="AG23">
        <v>0.6</v>
      </c>
      <c r="AH23">
        <v>0.05</v>
      </c>
      <c r="AI23">
        <v>0.6</v>
      </c>
      <c r="AJ23">
        <v>6</v>
      </c>
      <c r="AK23">
        <v>3</v>
      </c>
      <c r="AL23">
        <v>1</v>
      </c>
      <c r="AM23">
        <v>2</v>
      </c>
      <c r="AN23">
        <v>38</v>
      </c>
      <c r="AO23">
        <v>58</v>
      </c>
      <c r="AP23">
        <v>40</v>
      </c>
      <c r="AQ23">
        <v>17</v>
      </c>
      <c r="AR23">
        <v>1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L23">
        <v>1</v>
      </c>
      <c r="BQ23">
        <v>2</v>
      </c>
      <c r="BX23">
        <v>5</v>
      </c>
      <c r="CI23">
        <v>1</v>
      </c>
      <c r="DG23">
        <v>1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C23">
        <v>0</v>
      </c>
      <c r="GD23">
        <v>0</v>
      </c>
      <c r="GE23">
        <v>5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Q23">
        <v>2</v>
      </c>
      <c r="GR23">
        <v>1</v>
      </c>
      <c r="GS23">
        <v>0</v>
      </c>
      <c r="GT23">
        <v>5</v>
      </c>
      <c r="GU23">
        <v>0</v>
      </c>
      <c r="GW23">
        <v>0</v>
      </c>
      <c r="GX23">
        <v>60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8</v>
      </c>
      <c r="HI23">
        <v>0</v>
      </c>
      <c r="HJ23">
        <v>0</v>
      </c>
      <c r="HK23">
        <v>0</v>
      </c>
      <c r="HL23">
        <v>200</v>
      </c>
      <c r="HM23">
        <v>0</v>
      </c>
      <c r="HN23">
        <v>0</v>
      </c>
    </row>
    <row r="24" spans="1:222" x14ac:dyDescent="0.25">
      <c r="A24" t="s">
        <v>306</v>
      </c>
      <c r="B24" t="s">
        <v>307</v>
      </c>
      <c r="C24" s="1" t="str">
        <f t="shared" si="0"/>
        <v>21:0002</v>
      </c>
      <c r="D24" s="1" t="str">
        <f t="shared" si="4"/>
        <v>21:0366</v>
      </c>
      <c r="E24" t="s">
        <v>308</v>
      </c>
      <c r="F24" t="s">
        <v>309</v>
      </c>
      <c r="H24">
        <v>65.651421600000006</v>
      </c>
      <c r="I24">
        <v>-112.9187587</v>
      </c>
      <c r="J24" s="1" t="str">
        <f t="shared" si="5"/>
        <v>Till</v>
      </c>
      <c r="K24" s="1" t="str">
        <f t="shared" si="6"/>
        <v>HMC separation (0.25-0.50 mm size fraction)</v>
      </c>
      <c r="L24">
        <v>13200</v>
      </c>
      <c r="M24">
        <v>12700</v>
      </c>
      <c r="N24">
        <v>1100</v>
      </c>
      <c r="O24">
        <v>11600</v>
      </c>
      <c r="P24">
        <v>941.5</v>
      </c>
      <c r="Q24">
        <v>691.4</v>
      </c>
      <c r="R24">
        <v>243</v>
      </c>
      <c r="S24">
        <v>0.5</v>
      </c>
      <c r="T24">
        <v>6.6</v>
      </c>
      <c r="U24">
        <v>6.6</v>
      </c>
      <c r="V24">
        <v>0.5</v>
      </c>
      <c r="W24">
        <v>3.5</v>
      </c>
      <c r="X24">
        <v>1.8</v>
      </c>
      <c r="Y24">
        <v>0.8</v>
      </c>
      <c r="Z24">
        <v>691.4</v>
      </c>
      <c r="AA24">
        <v>673.1</v>
      </c>
      <c r="AB24">
        <v>18.3</v>
      </c>
      <c r="AC24">
        <v>0.3</v>
      </c>
      <c r="AD24">
        <v>18</v>
      </c>
      <c r="AE24">
        <v>0.4</v>
      </c>
      <c r="AF24">
        <v>1.7</v>
      </c>
      <c r="AG24">
        <v>0.8</v>
      </c>
      <c r="AH24">
        <v>0.1</v>
      </c>
      <c r="AI24">
        <v>0.5</v>
      </c>
      <c r="AJ24">
        <v>4</v>
      </c>
      <c r="AK24">
        <v>2</v>
      </c>
      <c r="AL24">
        <v>2</v>
      </c>
      <c r="AM24">
        <v>0</v>
      </c>
      <c r="AN24">
        <v>46.4</v>
      </c>
      <c r="AO24">
        <v>5</v>
      </c>
      <c r="AP24">
        <v>5</v>
      </c>
      <c r="AQ24">
        <v>1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Q24">
        <v>2</v>
      </c>
      <c r="BV24">
        <v>1</v>
      </c>
      <c r="BX24">
        <v>4</v>
      </c>
      <c r="DG24">
        <v>1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4</v>
      </c>
      <c r="GF24">
        <v>0</v>
      </c>
      <c r="GG24">
        <v>0</v>
      </c>
      <c r="GI24">
        <v>1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1</v>
      </c>
      <c r="GS24">
        <v>0</v>
      </c>
      <c r="GT24">
        <v>8</v>
      </c>
      <c r="GU24">
        <v>0</v>
      </c>
      <c r="GW24">
        <v>0</v>
      </c>
      <c r="GX24">
        <v>60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3</v>
      </c>
      <c r="HI24">
        <v>0</v>
      </c>
      <c r="HK24">
        <v>0</v>
      </c>
      <c r="HL24">
        <v>600</v>
      </c>
      <c r="HM24">
        <v>0</v>
      </c>
      <c r="HN24">
        <v>0</v>
      </c>
    </row>
    <row r="25" spans="1:222" x14ac:dyDescent="0.25">
      <c r="A25" t="s">
        <v>310</v>
      </c>
      <c r="B25" t="s">
        <v>311</v>
      </c>
      <c r="C25" s="1" t="str">
        <f t="shared" si="0"/>
        <v>21:0002</v>
      </c>
      <c r="D25" s="1" t="str">
        <f t="shared" si="4"/>
        <v>21:0366</v>
      </c>
      <c r="E25" t="s">
        <v>312</v>
      </c>
      <c r="F25" t="s">
        <v>313</v>
      </c>
      <c r="H25">
        <v>65.647614099999998</v>
      </c>
      <c r="I25">
        <v>-112.9260215</v>
      </c>
      <c r="J25" s="1" t="str">
        <f t="shared" si="5"/>
        <v>Till</v>
      </c>
      <c r="K25" s="1" t="str">
        <f t="shared" si="6"/>
        <v>HMC separation (0.25-0.50 mm size fraction)</v>
      </c>
      <c r="L25">
        <v>13200</v>
      </c>
      <c r="M25">
        <v>12700</v>
      </c>
      <c r="N25">
        <v>1700</v>
      </c>
      <c r="O25">
        <v>11000</v>
      </c>
      <c r="P25">
        <v>657.2</v>
      </c>
      <c r="Q25">
        <v>463</v>
      </c>
      <c r="R25">
        <v>187.1</v>
      </c>
      <c r="S25">
        <v>1.6</v>
      </c>
      <c r="T25">
        <v>5.5</v>
      </c>
      <c r="U25">
        <v>5.5</v>
      </c>
      <c r="V25">
        <v>0.2</v>
      </c>
      <c r="W25">
        <v>3.2</v>
      </c>
      <c r="X25">
        <v>1.6</v>
      </c>
      <c r="Y25">
        <v>0.5</v>
      </c>
      <c r="Z25">
        <v>463</v>
      </c>
      <c r="AA25">
        <v>441</v>
      </c>
      <c r="AB25">
        <v>22</v>
      </c>
      <c r="AC25">
        <v>3.7</v>
      </c>
      <c r="AD25">
        <v>18.3</v>
      </c>
      <c r="AE25">
        <v>0.52</v>
      </c>
      <c r="AF25">
        <v>1.3</v>
      </c>
      <c r="AG25">
        <v>0.8</v>
      </c>
      <c r="AH25">
        <v>0.08</v>
      </c>
      <c r="AI25">
        <v>0.5</v>
      </c>
      <c r="AJ25">
        <v>6</v>
      </c>
      <c r="AK25">
        <v>4</v>
      </c>
      <c r="AL25">
        <v>1</v>
      </c>
      <c r="AM25">
        <v>1</v>
      </c>
      <c r="AN25">
        <v>44</v>
      </c>
      <c r="AO25">
        <v>207</v>
      </c>
      <c r="AP25">
        <v>45</v>
      </c>
      <c r="AQ25">
        <v>-1</v>
      </c>
      <c r="AR25">
        <v>162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P25">
        <v>1</v>
      </c>
      <c r="BX25">
        <v>27</v>
      </c>
      <c r="CK25">
        <v>4</v>
      </c>
      <c r="DG25">
        <v>4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U25">
        <v>1</v>
      </c>
      <c r="FV25">
        <v>0</v>
      </c>
      <c r="FW25">
        <v>0</v>
      </c>
      <c r="FY25">
        <v>3</v>
      </c>
      <c r="FZ25">
        <v>0</v>
      </c>
      <c r="GA25">
        <v>0</v>
      </c>
      <c r="GC25">
        <v>0</v>
      </c>
      <c r="GD25">
        <v>0.5</v>
      </c>
      <c r="GE25">
        <v>27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Q25">
        <v>4</v>
      </c>
      <c r="GR25">
        <v>1</v>
      </c>
      <c r="GS25">
        <v>0</v>
      </c>
      <c r="GT25">
        <v>7</v>
      </c>
      <c r="GU25">
        <v>0</v>
      </c>
      <c r="GW25">
        <v>0</v>
      </c>
      <c r="GX25">
        <v>30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3</v>
      </c>
      <c r="HI25">
        <v>0</v>
      </c>
      <c r="HK25">
        <v>0</v>
      </c>
      <c r="HL25">
        <v>300</v>
      </c>
      <c r="HM25">
        <v>0</v>
      </c>
      <c r="HN25">
        <v>0</v>
      </c>
    </row>
    <row r="26" spans="1:222" x14ac:dyDescent="0.25">
      <c r="A26" t="s">
        <v>314</v>
      </c>
      <c r="B26" t="s">
        <v>315</v>
      </c>
      <c r="C26" s="1" t="str">
        <f t="shared" si="0"/>
        <v>21:0002</v>
      </c>
      <c r="D26" s="1" t="str">
        <f t="shared" si="4"/>
        <v>21:0366</v>
      </c>
      <c r="E26" t="s">
        <v>316</v>
      </c>
      <c r="F26" t="s">
        <v>317</v>
      </c>
      <c r="H26">
        <v>65.649520300000006</v>
      </c>
      <c r="I26">
        <v>-112.9186399</v>
      </c>
      <c r="J26" s="1" t="str">
        <f t="shared" si="5"/>
        <v>Till</v>
      </c>
      <c r="K26" s="1" t="str">
        <f t="shared" si="6"/>
        <v>HMC separation (0.25-0.50 mm size fraction)</v>
      </c>
      <c r="L26">
        <v>15100</v>
      </c>
      <c r="M26">
        <v>14600</v>
      </c>
      <c r="N26">
        <v>1100</v>
      </c>
      <c r="O26">
        <v>13500</v>
      </c>
      <c r="P26">
        <v>1179.0999999999999</v>
      </c>
      <c r="Q26">
        <v>771.4</v>
      </c>
      <c r="R26">
        <v>398.3</v>
      </c>
      <c r="S26">
        <v>2.4</v>
      </c>
      <c r="T26">
        <v>7</v>
      </c>
      <c r="U26">
        <v>7</v>
      </c>
      <c r="V26">
        <v>0.2</v>
      </c>
      <c r="W26">
        <v>4.4000000000000004</v>
      </c>
      <c r="X26">
        <v>1.7</v>
      </c>
      <c r="Y26">
        <v>0.7</v>
      </c>
      <c r="Z26">
        <v>771.4</v>
      </c>
      <c r="AA26">
        <v>742.8</v>
      </c>
      <c r="AB26">
        <v>28.6</v>
      </c>
      <c r="AC26">
        <v>5.3</v>
      </c>
      <c r="AD26">
        <v>23.3</v>
      </c>
      <c r="AE26">
        <v>0.8</v>
      </c>
      <c r="AF26">
        <v>1.9</v>
      </c>
      <c r="AG26">
        <v>0.8</v>
      </c>
      <c r="AH26">
        <v>0.1</v>
      </c>
      <c r="AI26">
        <v>0.8</v>
      </c>
      <c r="AJ26">
        <v>9</v>
      </c>
      <c r="AK26">
        <v>7</v>
      </c>
      <c r="AL26">
        <v>1</v>
      </c>
      <c r="AM26">
        <v>1</v>
      </c>
      <c r="AN26">
        <v>54</v>
      </c>
      <c r="AO26">
        <v>47</v>
      </c>
      <c r="AP26">
        <v>47</v>
      </c>
      <c r="AQ26">
        <v>-1</v>
      </c>
      <c r="AR26">
        <v>-1</v>
      </c>
      <c r="AS26">
        <v>0</v>
      </c>
      <c r="AT26">
        <v>0</v>
      </c>
      <c r="AU26">
        <v>0</v>
      </c>
      <c r="AV26">
        <v>0</v>
      </c>
      <c r="AW26">
        <v>1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Q26">
        <v>6</v>
      </c>
      <c r="BT26">
        <v>1</v>
      </c>
      <c r="BX26">
        <v>7</v>
      </c>
      <c r="CK26">
        <v>4</v>
      </c>
      <c r="DD26">
        <v>1</v>
      </c>
      <c r="DG26">
        <v>1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C26">
        <v>0</v>
      </c>
      <c r="GD26">
        <v>0</v>
      </c>
      <c r="GE26">
        <v>7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Q26">
        <v>4</v>
      </c>
      <c r="GR26">
        <v>2</v>
      </c>
      <c r="GS26">
        <v>0</v>
      </c>
      <c r="GT26">
        <v>8</v>
      </c>
      <c r="GU26">
        <v>0</v>
      </c>
      <c r="GW26">
        <v>0</v>
      </c>
      <c r="GX26">
        <v>70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G26">
        <v>1</v>
      </c>
      <c r="HH26">
        <v>5</v>
      </c>
      <c r="HI26">
        <v>0</v>
      </c>
      <c r="HK26">
        <v>0</v>
      </c>
      <c r="HL26">
        <v>300</v>
      </c>
      <c r="HM26">
        <v>0</v>
      </c>
      <c r="HN26">
        <v>0</v>
      </c>
    </row>
    <row r="27" spans="1:222" x14ac:dyDescent="0.25">
      <c r="A27" t="s">
        <v>318</v>
      </c>
      <c r="B27" t="s">
        <v>319</v>
      </c>
      <c r="C27" s="1" t="str">
        <f t="shared" si="0"/>
        <v>21:0002</v>
      </c>
      <c r="D27" s="1" t="str">
        <f t="shared" si="4"/>
        <v>21:0366</v>
      </c>
      <c r="E27" t="s">
        <v>300</v>
      </c>
      <c r="F27" t="s">
        <v>320</v>
      </c>
      <c r="H27">
        <v>65.678465299999999</v>
      </c>
      <c r="I27">
        <v>-112.8899382</v>
      </c>
      <c r="J27" s="1" t="str">
        <f t="shared" si="5"/>
        <v>Till</v>
      </c>
      <c r="K27" s="1" t="str">
        <f t="shared" si="6"/>
        <v>HMC separation (0.25-0.50 mm size fraction)</v>
      </c>
      <c r="L27">
        <v>16600</v>
      </c>
      <c r="M27">
        <v>16100</v>
      </c>
      <c r="N27">
        <v>5100</v>
      </c>
      <c r="O27">
        <v>11000</v>
      </c>
      <c r="P27">
        <v>732.4</v>
      </c>
      <c r="Q27">
        <v>505.8</v>
      </c>
      <c r="R27">
        <v>214.8</v>
      </c>
      <c r="S27">
        <v>2.1</v>
      </c>
      <c r="T27">
        <v>9.6999999999999993</v>
      </c>
      <c r="U27">
        <v>9.6999999999999993</v>
      </c>
      <c r="V27">
        <v>0.6</v>
      </c>
      <c r="W27">
        <v>6.2</v>
      </c>
      <c r="X27">
        <v>2.2000000000000002</v>
      </c>
      <c r="Y27">
        <v>0.7</v>
      </c>
      <c r="Z27">
        <v>505.8</v>
      </c>
      <c r="AA27">
        <v>467.4</v>
      </c>
      <c r="AB27">
        <v>38.4</v>
      </c>
      <c r="AC27">
        <v>3.9</v>
      </c>
      <c r="AD27">
        <v>34.5</v>
      </c>
      <c r="AE27">
        <v>1</v>
      </c>
      <c r="AF27">
        <v>1.7</v>
      </c>
      <c r="AG27">
        <v>2.2000000000000002</v>
      </c>
      <c r="AH27">
        <v>0.2</v>
      </c>
      <c r="AI27">
        <v>1.1000000000000001</v>
      </c>
      <c r="AJ27">
        <v>17</v>
      </c>
      <c r="AK27">
        <v>16</v>
      </c>
      <c r="AL27">
        <v>1</v>
      </c>
      <c r="AM27">
        <v>0</v>
      </c>
      <c r="AN27">
        <v>44</v>
      </c>
      <c r="AO27">
        <v>37</v>
      </c>
      <c r="AP27">
        <v>33</v>
      </c>
      <c r="AQ27">
        <v>4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V27">
        <v>1</v>
      </c>
      <c r="CK27">
        <v>3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I27">
        <v>1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Q27">
        <v>3</v>
      </c>
      <c r="GR27">
        <v>1</v>
      </c>
      <c r="GS27">
        <v>0</v>
      </c>
      <c r="GT27">
        <v>7</v>
      </c>
      <c r="GU27">
        <v>0</v>
      </c>
      <c r="GV27">
        <v>1</v>
      </c>
      <c r="GW27">
        <v>0</v>
      </c>
      <c r="GX27">
        <v>50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1</v>
      </c>
      <c r="HE27">
        <v>0</v>
      </c>
      <c r="HF27">
        <v>0</v>
      </c>
      <c r="HG27">
        <v>0</v>
      </c>
      <c r="HH27">
        <v>20</v>
      </c>
      <c r="HI27">
        <v>0</v>
      </c>
      <c r="HJ27">
        <v>0</v>
      </c>
      <c r="HK27">
        <v>0</v>
      </c>
      <c r="HL27">
        <v>300</v>
      </c>
      <c r="HM27">
        <v>0</v>
      </c>
      <c r="HN27">
        <v>0</v>
      </c>
    </row>
    <row r="28" spans="1:222" x14ac:dyDescent="0.25">
      <c r="A28" t="s">
        <v>321</v>
      </c>
      <c r="B28" t="s">
        <v>322</v>
      </c>
      <c r="C28" s="1" t="str">
        <f t="shared" si="0"/>
        <v>21:0002</v>
      </c>
      <c r="D28" s="1" t="str">
        <f t="shared" si="4"/>
        <v>21:0366</v>
      </c>
      <c r="E28" t="s">
        <v>323</v>
      </c>
      <c r="F28" t="s">
        <v>324</v>
      </c>
      <c r="H28">
        <v>65.630791000000002</v>
      </c>
      <c r="I28">
        <v>-112.7833969</v>
      </c>
      <c r="J28" s="1" t="str">
        <f t="shared" si="5"/>
        <v>Till</v>
      </c>
      <c r="K28" s="1" t="str">
        <f t="shared" si="6"/>
        <v>HMC separation (0.25-0.50 mm size fraction)</v>
      </c>
      <c r="L28">
        <v>13200</v>
      </c>
      <c r="M28">
        <v>12700</v>
      </c>
      <c r="N28">
        <v>1900</v>
      </c>
      <c r="O28">
        <v>10800</v>
      </c>
      <c r="P28">
        <v>1148.0999999999999</v>
      </c>
      <c r="Q28">
        <v>750.2</v>
      </c>
      <c r="R28">
        <v>389.5</v>
      </c>
      <c r="S28">
        <v>1.8</v>
      </c>
      <c r="T28">
        <v>6.6</v>
      </c>
      <c r="U28">
        <v>6.6</v>
      </c>
      <c r="V28">
        <v>0.3</v>
      </c>
      <c r="W28">
        <v>3.9</v>
      </c>
      <c r="X28">
        <v>1.9</v>
      </c>
      <c r="Y28">
        <v>0.5</v>
      </c>
      <c r="Z28">
        <v>750.2</v>
      </c>
      <c r="AA28">
        <v>728.2</v>
      </c>
      <c r="AB28">
        <v>22</v>
      </c>
      <c r="AC28">
        <v>2.7</v>
      </c>
      <c r="AD28">
        <v>19.3</v>
      </c>
      <c r="AE28">
        <v>0.56999999999999995</v>
      </c>
      <c r="AF28">
        <v>1.8</v>
      </c>
      <c r="AG28">
        <v>0.8</v>
      </c>
      <c r="AH28">
        <v>0.03</v>
      </c>
      <c r="AI28">
        <v>0.7</v>
      </c>
      <c r="AJ28">
        <v>3</v>
      </c>
      <c r="AK28">
        <v>2</v>
      </c>
      <c r="AL28">
        <v>1</v>
      </c>
      <c r="AM28">
        <v>0</v>
      </c>
      <c r="AN28">
        <v>43.2</v>
      </c>
      <c r="AO28">
        <v>23</v>
      </c>
      <c r="AP28">
        <v>6</v>
      </c>
      <c r="AQ28">
        <v>17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X28">
        <v>1</v>
      </c>
      <c r="CK28">
        <v>4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C28">
        <v>0</v>
      </c>
      <c r="GD28">
        <v>0</v>
      </c>
      <c r="GE28">
        <v>1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Q28">
        <v>4</v>
      </c>
      <c r="GR28">
        <v>2</v>
      </c>
      <c r="GS28">
        <v>0</v>
      </c>
      <c r="GT28">
        <v>4</v>
      </c>
      <c r="GU28">
        <v>0</v>
      </c>
      <c r="GW28">
        <v>0</v>
      </c>
      <c r="GX28">
        <v>50</v>
      </c>
      <c r="GY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1</v>
      </c>
      <c r="HI28">
        <v>0</v>
      </c>
      <c r="HK28">
        <v>0</v>
      </c>
      <c r="HL28">
        <v>200</v>
      </c>
      <c r="HM28">
        <v>0</v>
      </c>
      <c r="HN28">
        <v>0</v>
      </c>
    </row>
    <row r="29" spans="1:222" x14ac:dyDescent="0.25">
      <c r="A29" t="s">
        <v>325</v>
      </c>
      <c r="B29" t="s">
        <v>326</v>
      </c>
      <c r="C29" s="1" t="str">
        <f t="shared" si="0"/>
        <v>21:0002</v>
      </c>
      <c r="D29" s="1" t="str">
        <f t="shared" si="4"/>
        <v>21:0366</v>
      </c>
      <c r="E29" t="s">
        <v>327</v>
      </c>
      <c r="F29" t="s">
        <v>328</v>
      </c>
      <c r="H29">
        <v>65.634381300000001</v>
      </c>
      <c r="I29">
        <v>-112.8287539</v>
      </c>
      <c r="J29" s="1" t="str">
        <f t="shared" si="5"/>
        <v>Till</v>
      </c>
      <c r="K29" s="1" t="str">
        <f t="shared" si="6"/>
        <v>HMC separation (0.25-0.50 mm size fraction)</v>
      </c>
      <c r="L29">
        <v>12900</v>
      </c>
      <c r="M29">
        <v>12400</v>
      </c>
      <c r="N29">
        <v>1500</v>
      </c>
      <c r="O29">
        <v>10900</v>
      </c>
      <c r="P29">
        <v>1368.9</v>
      </c>
      <c r="Q29">
        <v>801.8</v>
      </c>
      <c r="R29">
        <v>553.4</v>
      </c>
      <c r="S29">
        <v>2.6</v>
      </c>
      <c r="T29">
        <v>11.1</v>
      </c>
      <c r="U29">
        <v>11.1</v>
      </c>
      <c r="V29">
        <v>1.4</v>
      </c>
      <c r="W29">
        <v>6.2</v>
      </c>
      <c r="X29">
        <v>2.6</v>
      </c>
      <c r="Y29">
        <v>0.9</v>
      </c>
      <c r="Z29">
        <v>801.8</v>
      </c>
      <c r="AA29">
        <v>765</v>
      </c>
      <c r="AB29">
        <v>36.799999999999997</v>
      </c>
      <c r="AC29">
        <v>4.8</v>
      </c>
      <c r="AD29">
        <v>32</v>
      </c>
      <c r="AE29">
        <v>0.7</v>
      </c>
      <c r="AF29">
        <v>3.3</v>
      </c>
      <c r="AG29">
        <v>1.2</v>
      </c>
      <c r="AH29">
        <v>0.1</v>
      </c>
      <c r="AI29">
        <v>0.9</v>
      </c>
      <c r="AJ29">
        <v>8</v>
      </c>
      <c r="AK29">
        <v>6</v>
      </c>
      <c r="AL29">
        <v>2</v>
      </c>
      <c r="AM29">
        <v>0</v>
      </c>
      <c r="AN29">
        <v>43.6</v>
      </c>
      <c r="AO29">
        <v>13</v>
      </c>
      <c r="AP29">
        <v>7</v>
      </c>
      <c r="AQ29">
        <v>6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R29">
        <v>3</v>
      </c>
      <c r="BX29">
        <v>11</v>
      </c>
      <c r="CB29">
        <v>1</v>
      </c>
      <c r="CK29">
        <v>6</v>
      </c>
      <c r="DG29">
        <v>3</v>
      </c>
      <c r="FM29">
        <v>3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W29">
        <v>1</v>
      </c>
      <c r="FY29">
        <v>1</v>
      </c>
      <c r="FZ29">
        <v>0</v>
      </c>
      <c r="GA29">
        <v>0</v>
      </c>
      <c r="GC29">
        <v>0</v>
      </c>
      <c r="GD29">
        <v>0</v>
      </c>
      <c r="GE29">
        <v>11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Q29">
        <v>6</v>
      </c>
      <c r="GR29">
        <v>2</v>
      </c>
      <c r="GS29">
        <v>0</v>
      </c>
      <c r="GT29">
        <v>5</v>
      </c>
      <c r="GU29">
        <v>0</v>
      </c>
      <c r="GW29">
        <v>0</v>
      </c>
      <c r="GX29">
        <v>50</v>
      </c>
      <c r="GY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8</v>
      </c>
      <c r="HI29">
        <v>0</v>
      </c>
      <c r="HJ29">
        <v>0</v>
      </c>
      <c r="HK29">
        <v>0</v>
      </c>
      <c r="HL29">
        <v>1000</v>
      </c>
      <c r="HM29">
        <v>0</v>
      </c>
      <c r="HN29">
        <v>0</v>
      </c>
    </row>
    <row r="30" spans="1:222" x14ac:dyDescent="0.25">
      <c r="A30" t="s">
        <v>329</v>
      </c>
      <c r="B30" t="s">
        <v>330</v>
      </c>
      <c r="C30" s="1" t="str">
        <f t="shared" si="0"/>
        <v>21:0002</v>
      </c>
      <c r="D30" s="1" t="str">
        <f t="shared" si="4"/>
        <v>21:0366</v>
      </c>
      <c r="E30" t="s">
        <v>331</v>
      </c>
      <c r="F30" t="s">
        <v>332</v>
      </c>
      <c r="H30">
        <v>65.636578200000002</v>
      </c>
      <c r="I30">
        <v>-112.8348848</v>
      </c>
      <c r="J30" s="1" t="str">
        <f t="shared" si="5"/>
        <v>Till</v>
      </c>
      <c r="K30" s="1" t="str">
        <f t="shared" si="6"/>
        <v>HMC separation (0.25-0.50 mm size fraction)</v>
      </c>
      <c r="L30">
        <v>12800</v>
      </c>
      <c r="M30">
        <v>12300</v>
      </c>
      <c r="N30">
        <v>1700</v>
      </c>
      <c r="O30">
        <v>10600</v>
      </c>
      <c r="P30">
        <v>1082.5</v>
      </c>
      <c r="Q30">
        <v>574.5</v>
      </c>
      <c r="R30">
        <v>497</v>
      </c>
      <c r="S30">
        <v>2.9</v>
      </c>
      <c r="T30">
        <v>8.1</v>
      </c>
      <c r="U30">
        <v>8.1</v>
      </c>
      <c r="V30">
        <v>1.2</v>
      </c>
      <c r="W30">
        <v>3.8</v>
      </c>
      <c r="X30">
        <v>2.2999999999999998</v>
      </c>
      <c r="Y30">
        <v>0.8</v>
      </c>
      <c r="Z30">
        <v>574.5</v>
      </c>
      <c r="AA30">
        <v>545</v>
      </c>
      <c r="AB30">
        <v>29.5</v>
      </c>
      <c r="AC30">
        <v>4.4000000000000004</v>
      </c>
      <c r="AD30">
        <v>25.1</v>
      </c>
      <c r="AE30">
        <v>0.9</v>
      </c>
      <c r="AF30">
        <v>1.9</v>
      </c>
      <c r="AG30">
        <v>0.4</v>
      </c>
      <c r="AH30">
        <v>0.1</v>
      </c>
      <c r="AI30">
        <v>0.5</v>
      </c>
      <c r="AJ30">
        <v>6</v>
      </c>
      <c r="AK30">
        <v>3</v>
      </c>
      <c r="AL30">
        <v>1</v>
      </c>
      <c r="AM30">
        <v>2</v>
      </c>
      <c r="AN30">
        <v>42.4</v>
      </c>
      <c r="AO30">
        <v>58</v>
      </c>
      <c r="AP30">
        <v>48</v>
      </c>
      <c r="AQ30">
        <v>1</v>
      </c>
      <c r="AR30">
        <v>9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R30">
        <v>44</v>
      </c>
      <c r="BX30">
        <v>16</v>
      </c>
      <c r="BY30">
        <v>3</v>
      </c>
      <c r="CE30">
        <v>1</v>
      </c>
      <c r="CK30">
        <v>6</v>
      </c>
      <c r="CN30">
        <v>4</v>
      </c>
      <c r="DA30">
        <v>3</v>
      </c>
      <c r="FL30">
        <v>1</v>
      </c>
      <c r="FM30">
        <v>44</v>
      </c>
      <c r="FN30">
        <v>0</v>
      </c>
      <c r="FO30">
        <v>0</v>
      </c>
      <c r="FQ30">
        <v>4</v>
      </c>
      <c r="FS30">
        <v>3</v>
      </c>
      <c r="FT30">
        <v>0</v>
      </c>
      <c r="FU30">
        <v>0</v>
      </c>
      <c r="FV30">
        <v>0</v>
      </c>
      <c r="FW30">
        <v>0</v>
      </c>
      <c r="FX30">
        <v>0.5</v>
      </c>
      <c r="FY30">
        <v>25</v>
      </c>
      <c r="FZ30">
        <v>0</v>
      </c>
      <c r="GA30">
        <v>0</v>
      </c>
      <c r="GB30">
        <v>0</v>
      </c>
      <c r="GC30">
        <v>0</v>
      </c>
      <c r="GD30">
        <v>0.3</v>
      </c>
      <c r="GE30">
        <v>16</v>
      </c>
      <c r="GF30">
        <v>0</v>
      </c>
      <c r="GG30">
        <v>0</v>
      </c>
      <c r="GH30">
        <v>0</v>
      </c>
      <c r="GI30">
        <v>0</v>
      </c>
      <c r="GK30">
        <v>1</v>
      </c>
      <c r="GL30">
        <v>0</v>
      </c>
      <c r="GM30">
        <v>0</v>
      </c>
      <c r="GN30">
        <v>0</v>
      </c>
      <c r="GO30">
        <v>0</v>
      </c>
      <c r="GQ30">
        <v>6</v>
      </c>
      <c r="GR30">
        <v>2</v>
      </c>
      <c r="GS30">
        <v>0</v>
      </c>
      <c r="GT30">
        <v>4</v>
      </c>
      <c r="GU30">
        <v>0</v>
      </c>
      <c r="GW30">
        <v>0</v>
      </c>
      <c r="GX30">
        <v>50</v>
      </c>
      <c r="GY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2</v>
      </c>
      <c r="HI30">
        <v>0</v>
      </c>
      <c r="HJ30">
        <v>0</v>
      </c>
      <c r="HK30">
        <v>0</v>
      </c>
      <c r="HL30">
        <v>300</v>
      </c>
      <c r="HM30">
        <v>1</v>
      </c>
      <c r="HN30">
        <v>0</v>
      </c>
    </row>
    <row r="31" spans="1:222" x14ac:dyDescent="0.25">
      <c r="A31" t="s">
        <v>333</v>
      </c>
      <c r="B31" t="s">
        <v>334</v>
      </c>
      <c r="C31" s="1" t="str">
        <f t="shared" si="0"/>
        <v>21:0002</v>
      </c>
      <c r="D31" s="1" t="str">
        <f t="shared" si="4"/>
        <v>21:0366</v>
      </c>
      <c r="E31" t="s">
        <v>335</v>
      </c>
      <c r="F31" t="s">
        <v>336</v>
      </c>
      <c r="H31">
        <v>65.639681300000007</v>
      </c>
      <c r="I31">
        <v>-112.84547139999999</v>
      </c>
      <c r="J31" s="1" t="str">
        <f t="shared" si="5"/>
        <v>Till</v>
      </c>
      <c r="K31" s="1" t="str">
        <f t="shared" si="6"/>
        <v>HMC separation (0.25-0.50 mm size fraction)</v>
      </c>
      <c r="L31">
        <v>13100</v>
      </c>
      <c r="M31">
        <v>12600</v>
      </c>
      <c r="N31">
        <v>2300</v>
      </c>
      <c r="O31">
        <v>10300</v>
      </c>
      <c r="P31">
        <v>717.5</v>
      </c>
      <c r="Q31">
        <v>488.4</v>
      </c>
      <c r="R31">
        <v>218.6</v>
      </c>
      <c r="S31">
        <v>1.5</v>
      </c>
      <c r="T31">
        <v>9</v>
      </c>
      <c r="U31">
        <v>9</v>
      </c>
      <c r="V31">
        <v>1</v>
      </c>
      <c r="W31">
        <v>4.5</v>
      </c>
      <c r="X31">
        <v>2.7</v>
      </c>
      <c r="Y31">
        <v>0.8</v>
      </c>
      <c r="Z31">
        <v>488.4</v>
      </c>
      <c r="AA31">
        <v>461</v>
      </c>
      <c r="AB31">
        <v>27.4</v>
      </c>
      <c r="AC31">
        <v>3.9</v>
      </c>
      <c r="AD31">
        <v>23.5</v>
      </c>
      <c r="AE31">
        <v>1.42</v>
      </c>
      <c r="AF31">
        <v>1.6</v>
      </c>
      <c r="AG31">
        <v>0.8</v>
      </c>
      <c r="AH31">
        <v>0.08</v>
      </c>
      <c r="AI31">
        <v>0.6</v>
      </c>
      <c r="AJ31">
        <v>1</v>
      </c>
      <c r="AK31">
        <v>1</v>
      </c>
      <c r="AL31">
        <v>0</v>
      </c>
      <c r="AM31">
        <v>0</v>
      </c>
      <c r="AN31">
        <v>41.2</v>
      </c>
      <c r="AO31">
        <v>-1</v>
      </c>
      <c r="AP31">
        <v>-1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X31">
        <v>35</v>
      </c>
      <c r="CB31">
        <v>2</v>
      </c>
      <c r="CK31">
        <v>5</v>
      </c>
      <c r="DG31">
        <v>5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W31">
        <v>2</v>
      </c>
      <c r="FX31">
        <v>0</v>
      </c>
      <c r="FY31">
        <v>0</v>
      </c>
      <c r="FZ31">
        <v>0</v>
      </c>
      <c r="GA31">
        <v>0</v>
      </c>
      <c r="GC31">
        <v>0</v>
      </c>
      <c r="GD31">
        <v>0.8</v>
      </c>
      <c r="GE31">
        <v>35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Q31">
        <v>5</v>
      </c>
      <c r="GR31">
        <v>4</v>
      </c>
      <c r="GS31">
        <v>0</v>
      </c>
      <c r="GT31">
        <v>4</v>
      </c>
      <c r="GU31">
        <v>0</v>
      </c>
      <c r="GV31">
        <v>0.5</v>
      </c>
      <c r="GW31">
        <v>0</v>
      </c>
      <c r="GX31">
        <v>35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12</v>
      </c>
      <c r="HI31">
        <v>0</v>
      </c>
      <c r="HJ31">
        <v>0</v>
      </c>
      <c r="HK31">
        <v>0</v>
      </c>
      <c r="HL31">
        <v>1000</v>
      </c>
      <c r="HM31">
        <v>0</v>
      </c>
      <c r="HN31">
        <v>0</v>
      </c>
    </row>
    <row r="32" spans="1:222" x14ac:dyDescent="0.25">
      <c r="A32" t="s">
        <v>337</v>
      </c>
      <c r="B32" t="s">
        <v>338</v>
      </c>
      <c r="C32" s="1" t="str">
        <f t="shared" si="0"/>
        <v>21:0002</v>
      </c>
      <c r="D32" s="1" t="str">
        <f t="shared" si="4"/>
        <v>21:0366</v>
      </c>
      <c r="E32" t="s">
        <v>339</v>
      </c>
      <c r="F32" t="s">
        <v>340</v>
      </c>
      <c r="H32">
        <v>65.636654899999996</v>
      </c>
      <c r="I32">
        <v>-112.7777366</v>
      </c>
      <c r="J32" s="1" t="str">
        <f t="shared" si="5"/>
        <v>Till</v>
      </c>
      <c r="K32" s="1" t="str">
        <f t="shared" si="6"/>
        <v>HMC separation (0.25-0.50 mm size fraction)</v>
      </c>
      <c r="L32">
        <v>13000</v>
      </c>
      <c r="M32">
        <v>12500</v>
      </c>
      <c r="N32">
        <v>2200</v>
      </c>
      <c r="O32">
        <v>10300</v>
      </c>
      <c r="P32">
        <v>803.5</v>
      </c>
      <c r="Q32">
        <v>615.4</v>
      </c>
      <c r="R32">
        <v>184.2</v>
      </c>
      <c r="S32">
        <v>0.6</v>
      </c>
      <c r="T32">
        <v>3.3</v>
      </c>
      <c r="U32">
        <v>3.3</v>
      </c>
      <c r="V32">
        <v>0.2</v>
      </c>
      <c r="W32">
        <v>2</v>
      </c>
      <c r="X32">
        <v>0.9</v>
      </c>
      <c r="Y32">
        <v>0.2</v>
      </c>
      <c r="Z32">
        <v>615.4</v>
      </c>
      <c r="AA32">
        <v>595.9</v>
      </c>
      <c r="AB32">
        <v>19.5</v>
      </c>
      <c r="AC32">
        <v>1.7</v>
      </c>
      <c r="AD32">
        <v>17.8</v>
      </c>
      <c r="AE32">
        <v>0.55000000000000004</v>
      </c>
      <c r="AF32">
        <v>0.8</v>
      </c>
      <c r="AG32">
        <v>0.3</v>
      </c>
      <c r="AH32">
        <v>0.05</v>
      </c>
      <c r="AI32">
        <v>0.3</v>
      </c>
      <c r="AJ32">
        <v>2</v>
      </c>
      <c r="AK32">
        <v>2</v>
      </c>
      <c r="AL32">
        <v>0</v>
      </c>
      <c r="AM32">
        <v>0</v>
      </c>
      <c r="AN32">
        <v>41.2</v>
      </c>
      <c r="AO32">
        <v>1</v>
      </c>
      <c r="AP32">
        <v>1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X32">
        <v>1</v>
      </c>
      <c r="CE32">
        <v>3</v>
      </c>
      <c r="CK32">
        <v>1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1</v>
      </c>
      <c r="GF32">
        <v>0</v>
      </c>
      <c r="GG32">
        <v>0</v>
      </c>
      <c r="GH32">
        <v>0</v>
      </c>
      <c r="GI32">
        <v>0</v>
      </c>
      <c r="GK32">
        <v>3</v>
      </c>
      <c r="GL32">
        <v>0</v>
      </c>
      <c r="GM32">
        <v>0</v>
      </c>
      <c r="GN32">
        <v>0</v>
      </c>
      <c r="GO32">
        <v>0</v>
      </c>
      <c r="GQ32">
        <v>1</v>
      </c>
      <c r="GR32">
        <v>2</v>
      </c>
      <c r="GS32">
        <v>0</v>
      </c>
      <c r="GT32">
        <v>2</v>
      </c>
      <c r="GU32">
        <v>0</v>
      </c>
      <c r="GW32">
        <v>0</v>
      </c>
      <c r="GX32">
        <v>40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5</v>
      </c>
      <c r="HI32">
        <v>0</v>
      </c>
      <c r="HK32">
        <v>0</v>
      </c>
      <c r="HL32">
        <v>100</v>
      </c>
      <c r="HM32">
        <v>0</v>
      </c>
      <c r="HN32">
        <v>0</v>
      </c>
    </row>
    <row r="33" spans="1:222" x14ac:dyDescent="0.25">
      <c r="A33" t="s">
        <v>341</v>
      </c>
      <c r="B33" t="s">
        <v>342</v>
      </c>
      <c r="C33" s="1" t="str">
        <f t="shared" si="0"/>
        <v>21:0002</v>
      </c>
      <c r="D33" s="1" t="str">
        <f t="shared" si="4"/>
        <v>21:0366</v>
      </c>
      <c r="E33" t="s">
        <v>343</v>
      </c>
      <c r="F33" t="s">
        <v>344</v>
      </c>
      <c r="H33">
        <v>65.630019300000001</v>
      </c>
      <c r="I33">
        <v>-112.8137601</v>
      </c>
      <c r="J33" s="1" t="str">
        <f t="shared" si="5"/>
        <v>Till</v>
      </c>
      <c r="K33" s="1" t="str">
        <f t="shared" si="6"/>
        <v>HMC separation (0.25-0.50 mm size fraction)</v>
      </c>
      <c r="L33">
        <v>13400</v>
      </c>
      <c r="M33">
        <v>12900</v>
      </c>
      <c r="N33">
        <v>2600</v>
      </c>
      <c r="O33">
        <v>10300</v>
      </c>
      <c r="P33">
        <v>748.9</v>
      </c>
      <c r="Q33">
        <v>442.3</v>
      </c>
      <c r="R33">
        <v>290.5</v>
      </c>
      <c r="S33">
        <v>1.5</v>
      </c>
      <c r="T33">
        <v>14.6</v>
      </c>
      <c r="U33">
        <v>14.6</v>
      </c>
      <c r="V33">
        <v>1.3</v>
      </c>
      <c r="W33">
        <v>7</v>
      </c>
      <c r="X33">
        <v>4.4000000000000004</v>
      </c>
      <c r="Y33">
        <v>1.9</v>
      </c>
      <c r="Z33">
        <v>442.3</v>
      </c>
      <c r="AA33">
        <v>421</v>
      </c>
      <c r="AB33">
        <v>21.3</v>
      </c>
      <c r="AC33">
        <v>3.2</v>
      </c>
      <c r="AD33">
        <v>18.100000000000001</v>
      </c>
      <c r="AE33">
        <v>0.5</v>
      </c>
      <c r="AF33">
        <v>2.7</v>
      </c>
      <c r="AG33">
        <v>2.8</v>
      </c>
      <c r="AH33">
        <v>0.1</v>
      </c>
      <c r="AI33">
        <v>0.9</v>
      </c>
      <c r="AJ33">
        <v>13</v>
      </c>
      <c r="AK33">
        <v>10</v>
      </c>
      <c r="AL33">
        <v>2</v>
      </c>
      <c r="AM33">
        <v>1</v>
      </c>
      <c r="AN33">
        <v>41.2</v>
      </c>
      <c r="AO33">
        <v>77</v>
      </c>
      <c r="AP33">
        <v>75</v>
      </c>
      <c r="AQ33">
        <v>3</v>
      </c>
      <c r="AR33">
        <v>-1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R33">
        <v>2</v>
      </c>
      <c r="BX33">
        <v>60</v>
      </c>
      <c r="CK33">
        <v>3</v>
      </c>
      <c r="DG33">
        <v>20</v>
      </c>
      <c r="FM33">
        <v>2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C33">
        <v>0</v>
      </c>
      <c r="GD33">
        <v>4</v>
      </c>
      <c r="GE33">
        <v>400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Q33">
        <v>3</v>
      </c>
      <c r="GR33">
        <v>2</v>
      </c>
      <c r="GS33">
        <v>0</v>
      </c>
      <c r="GT33">
        <v>10</v>
      </c>
      <c r="GU33">
        <v>0</v>
      </c>
      <c r="GW33">
        <v>0</v>
      </c>
      <c r="GX33">
        <v>25</v>
      </c>
      <c r="GY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5</v>
      </c>
      <c r="HI33">
        <v>0</v>
      </c>
      <c r="HJ33">
        <v>0</v>
      </c>
      <c r="HK33">
        <v>0</v>
      </c>
      <c r="HL33">
        <v>50</v>
      </c>
      <c r="HM33">
        <v>0</v>
      </c>
      <c r="HN33">
        <v>0</v>
      </c>
    </row>
    <row r="34" spans="1:222" x14ac:dyDescent="0.25">
      <c r="A34" t="s">
        <v>345</v>
      </c>
      <c r="B34" t="s">
        <v>346</v>
      </c>
      <c r="C34" s="1" t="str">
        <f t="shared" ref="C34:C65" si="7">HYPERLINK("http://geochem.nrcan.gc.ca/cdogs/content/bdl/bdl210002_e.htm", "21:0002")</f>
        <v>21:0002</v>
      </c>
      <c r="D34" s="1" t="str">
        <f t="shared" si="4"/>
        <v>21:0366</v>
      </c>
      <c r="E34" t="s">
        <v>347</v>
      </c>
      <c r="F34" t="s">
        <v>348</v>
      </c>
      <c r="H34">
        <v>65.628630200000003</v>
      </c>
      <c r="I34">
        <v>-112.81057819999999</v>
      </c>
      <c r="J34" s="1" t="str">
        <f t="shared" si="5"/>
        <v>Till</v>
      </c>
      <c r="K34" s="1" t="str">
        <f t="shared" si="6"/>
        <v>HMC separation (0.25-0.50 mm size fraction)</v>
      </c>
      <c r="L34">
        <v>18100</v>
      </c>
      <c r="M34">
        <v>17600</v>
      </c>
      <c r="N34">
        <v>3000</v>
      </c>
      <c r="O34">
        <v>14600</v>
      </c>
      <c r="P34">
        <v>1043.2</v>
      </c>
      <c r="Q34">
        <v>628.70000000000005</v>
      </c>
      <c r="R34">
        <v>403.3</v>
      </c>
      <c r="S34">
        <v>2.6</v>
      </c>
      <c r="T34">
        <v>8.6</v>
      </c>
      <c r="U34">
        <v>8.6</v>
      </c>
      <c r="V34">
        <v>0.9</v>
      </c>
      <c r="W34">
        <v>5</v>
      </c>
      <c r="X34">
        <v>2.1</v>
      </c>
      <c r="Y34">
        <v>0.6</v>
      </c>
      <c r="Z34">
        <v>628.70000000000005</v>
      </c>
      <c r="AA34">
        <v>597.29999999999995</v>
      </c>
      <c r="AB34">
        <v>31.4</v>
      </c>
      <c r="AC34">
        <v>4.7</v>
      </c>
      <c r="AD34">
        <v>26.7</v>
      </c>
      <c r="AE34">
        <v>0.7</v>
      </c>
      <c r="AF34">
        <v>2.1</v>
      </c>
      <c r="AG34">
        <v>1.1000000000000001</v>
      </c>
      <c r="AH34">
        <v>0.2</v>
      </c>
      <c r="AI34">
        <v>0.9</v>
      </c>
      <c r="AJ34">
        <v>8</v>
      </c>
      <c r="AK34">
        <v>7</v>
      </c>
      <c r="AL34">
        <v>1</v>
      </c>
      <c r="AM34">
        <v>0</v>
      </c>
      <c r="AN34">
        <v>58.4</v>
      </c>
      <c r="AO34">
        <v>11</v>
      </c>
      <c r="AP34">
        <v>9</v>
      </c>
      <c r="AQ34">
        <v>1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R34">
        <v>2</v>
      </c>
      <c r="BX34">
        <v>132</v>
      </c>
      <c r="CK34">
        <v>6</v>
      </c>
      <c r="DG34">
        <v>11</v>
      </c>
      <c r="FM34">
        <v>2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C34">
        <v>0</v>
      </c>
      <c r="GD34">
        <v>1</v>
      </c>
      <c r="GE34">
        <v>132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Q34">
        <v>6</v>
      </c>
      <c r="GR34">
        <v>1</v>
      </c>
      <c r="GS34">
        <v>0</v>
      </c>
      <c r="GT34">
        <v>10</v>
      </c>
      <c r="GU34">
        <v>0</v>
      </c>
      <c r="GW34">
        <v>0</v>
      </c>
      <c r="GX34">
        <v>60</v>
      </c>
      <c r="GY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12</v>
      </c>
      <c r="HI34">
        <v>0</v>
      </c>
      <c r="HJ34">
        <v>0</v>
      </c>
      <c r="HK34">
        <v>0</v>
      </c>
      <c r="HL34">
        <v>400</v>
      </c>
      <c r="HM34">
        <v>0</v>
      </c>
      <c r="HN34">
        <v>0</v>
      </c>
    </row>
    <row r="35" spans="1:222" x14ac:dyDescent="0.25">
      <c r="A35" t="s">
        <v>349</v>
      </c>
      <c r="B35" t="s">
        <v>350</v>
      </c>
      <c r="C35" s="1" t="str">
        <f t="shared" si="7"/>
        <v>21:0002</v>
      </c>
      <c r="D35" s="1" t="str">
        <f t="shared" si="4"/>
        <v>21:0366</v>
      </c>
      <c r="E35" t="s">
        <v>351</v>
      </c>
      <c r="F35" t="s">
        <v>352</v>
      </c>
      <c r="H35">
        <v>65.626970099999994</v>
      </c>
      <c r="I35">
        <v>-112.8045103</v>
      </c>
      <c r="J35" s="1" t="str">
        <f t="shared" si="5"/>
        <v>Till</v>
      </c>
      <c r="K35" s="1" t="str">
        <f t="shared" si="6"/>
        <v>HMC separation (0.25-0.50 mm size fraction)</v>
      </c>
      <c r="L35">
        <v>15100</v>
      </c>
      <c r="M35">
        <v>14600</v>
      </c>
      <c r="N35">
        <v>3100</v>
      </c>
      <c r="O35">
        <v>11500</v>
      </c>
      <c r="P35">
        <v>1156</v>
      </c>
      <c r="Q35">
        <v>580.20000000000005</v>
      </c>
      <c r="R35">
        <v>560.70000000000005</v>
      </c>
      <c r="S35">
        <v>3.5</v>
      </c>
      <c r="T35">
        <v>11.6</v>
      </c>
      <c r="U35">
        <v>11.6</v>
      </c>
      <c r="V35">
        <v>0.7</v>
      </c>
      <c r="W35">
        <v>6.4</v>
      </c>
      <c r="X35">
        <v>3.1</v>
      </c>
      <c r="Y35">
        <v>1.4</v>
      </c>
      <c r="Z35">
        <v>580.20000000000005</v>
      </c>
      <c r="AA35">
        <v>547.6</v>
      </c>
      <c r="AB35">
        <v>32.6</v>
      </c>
      <c r="AC35">
        <v>6.2</v>
      </c>
      <c r="AD35">
        <v>26.4</v>
      </c>
      <c r="AE35">
        <v>1</v>
      </c>
      <c r="AF35">
        <v>2.8</v>
      </c>
      <c r="AG35">
        <v>1.1000000000000001</v>
      </c>
      <c r="AH35">
        <v>0.1</v>
      </c>
      <c r="AI35">
        <v>1.4</v>
      </c>
      <c r="AJ35">
        <v>7</v>
      </c>
      <c r="AK35">
        <v>6</v>
      </c>
      <c r="AL35">
        <v>1</v>
      </c>
      <c r="AM35">
        <v>0</v>
      </c>
      <c r="AN35">
        <v>46</v>
      </c>
      <c r="AO35">
        <v>26</v>
      </c>
      <c r="AP35">
        <v>24</v>
      </c>
      <c r="AQ35">
        <v>2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R35">
        <v>6</v>
      </c>
      <c r="BX35">
        <v>100</v>
      </c>
      <c r="DG35">
        <v>100</v>
      </c>
      <c r="EP35">
        <v>36</v>
      </c>
      <c r="FM35">
        <v>6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C35">
        <v>0</v>
      </c>
      <c r="GD35">
        <v>15</v>
      </c>
      <c r="GE35">
        <v>2000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S35">
        <v>0</v>
      </c>
      <c r="GT35">
        <v>10</v>
      </c>
      <c r="GU35">
        <v>0</v>
      </c>
      <c r="GW35">
        <v>0</v>
      </c>
      <c r="GX35">
        <v>40</v>
      </c>
      <c r="GY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4</v>
      </c>
      <c r="HI35">
        <v>0</v>
      </c>
      <c r="HJ35">
        <v>0</v>
      </c>
      <c r="HK35">
        <v>0</v>
      </c>
      <c r="HL35">
        <v>500</v>
      </c>
      <c r="HM35">
        <v>0</v>
      </c>
      <c r="HN35">
        <v>0</v>
      </c>
    </row>
    <row r="36" spans="1:222" x14ac:dyDescent="0.25">
      <c r="A36" t="s">
        <v>353</v>
      </c>
      <c r="B36" t="s">
        <v>354</v>
      </c>
      <c r="C36" s="1" t="str">
        <f t="shared" si="7"/>
        <v>21:0002</v>
      </c>
      <c r="D36" s="1" t="str">
        <f t="shared" si="4"/>
        <v>21:0366</v>
      </c>
      <c r="E36" t="s">
        <v>256</v>
      </c>
      <c r="F36" t="s">
        <v>355</v>
      </c>
      <c r="H36">
        <v>65.632779400000004</v>
      </c>
      <c r="I36">
        <v>-112.8133661</v>
      </c>
      <c r="J36" s="1" t="str">
        <f t="shared" si="5"/>
        <v>Till</v>
      </c>
      <c r="K36" s="1" t="str">
        <f t="shared" si="6"/>
        <v>HMC separation (0.25-0.50 mm size fraction)</v>
      </c>
      <c r="L36">
        <v>15100</v>
      </c>
      <c r="M36">
        <v>14600</v>
      </c>
      <c r="N36">
        <v>2800</v>
      </c>
      <c r="O36">
        <v>11800</v>
      </c>
      <c r="P36">
        <v>973.9</v>
      </c>
      <c r="Q36">
        <v>556.20000000000005</v>
      </c>
      <c r="R36">
        <v>405</v>
      </c>
      <c r="S36">
        <v>3.2</v>
      </c>
      <c r="T36">
        <v>9.5</v>
      </c>
      <c r="U36">
        <v>9.5</v>
      </c>
      <c r="V36">
        <v>1.2</v>
      </c>
      <c r="W36">
        <v>4.8</v>
      </c>
      <c r="X36">
        <v>2.4</v>
      </c>
      <c r="Y36">
        <v>1.1000000000000001</v>
      </c>
      <c r="Z36">
        <v>556.20000000000005</v>
      </c>
      <c r="AA36">
        <v>522.6</v>
      </c>
      <c r="AB36">
        <v>33.6</v>
      </c>
      <c r="AC36">
        <v>5.0999999999999996</v>
      </c>
      <c r="AD36">
        <v>28.5</v>
      </c>
      <c r="AE36">
        <v>0.62</v>
      </c>
      <c r="AF36">
        <v>2.1</v>
      </c>
      <c r="AG36">
        <v>1</v>
      </c>
      <c r="AH36">
        <v>0.08</v>
      </c>
      <c r="AI36">
        <v>1</v>
      </c>
      <c r="AJ36">
        <v>14</v>
      </c>
      <c r="AK36">
        <v>10</v>
      </c>
      <c r="AL36">
        <v>1</v>
      </c>
      <c r="AM36">
        <v>3</v>
      </c>
      <c r="AN36">
        <v>47.2</v>
      </c>
      <c r="AO36">
        <v>39</v>
      </c>
      <c r="AP36">
        <v>15</v>
      </c>
      <c r="AQ36">
        <v>4</v>
      </c>
      <c r="AR36">
        <v>20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N36">
        <v>13</v>
      </c>
      <c r="BR36">
        <v>11</v>
      </c>
      <c r="BX36">
        <v>91</v>
      </c>
      <c r="CK36">
        <v>4</v>
      </c>
      <c r="CN36">
        <v>100</v>
      </c>
      <c r="CW36">
        <v>5</v>
      </c>
      <c r="DA36">
        <v>1</v>
      </c>
      <c r="DG36">
        <v>11</v>
      </c>
      <c r="DW36">
        <v>55</v>
      </c>
      <c r="EF36">
        <v>3</v>
      </c>
      <c r="EP36">
        <v>1</v>
      </c>
      <c r="FF36">
        <v>8</v>
      </c>
      <c r="FM36">
        <v>11</v>
      </c>
      <c r="FN36">
        <v>0</v>
      </c>
      <c r="FO36">
        <v>0</v>
      </c>
      <c r="FP36">
        <v>20</v>
      </c>
      <c r="FQ36">
        <v>1500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5</v>
      </c>
      <c r="FY36">
        <v>400</v>
      </c>
      <c r="FZ36">
        <v>0</v>
      </c>
      <c r="GA36">
        <v>0</v>
      </c>
      <c r="GC36">
        <v>0</v>
      </c>
      <c r="GD36">
        <v>1</v>
      </c>
      <c r="GE36">
        <v>91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Q36">
        <v>4</v>
      </c>
      <c r="GR36">
        <v>2</v>
      </c>
      <c r="GS36">
        <v>0</v>
      </c>
      <c r="GT36">
        <v>6</v>
      </c>
      <c r="GU36">
        <v>0</v>
      </c>
      <c r="GW36">
        <v>0</v>
      </c>
      <c r="GX36">
        <v>25</v>
      </c>
      <c r="GY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4</v>
      </c>
      <c r="HI36">
        <v>0</v>
      </c>
      <c r="HJ36">
        <v>0</v>
      </c>
      <c r="HK36">
        <v>0</v>
      </c>
      <c r="HL36">
        <v>400</v>
      </c>
      <c r="HM36">
        <v>0</v>
      </c>
      <c r="HN36">
        <v>0</v>
      </c>
    </row>
    <row r="37" spans="1:222" x14ac:dyDescent="0.25">
      <c r="A37" t="s">
        <v>356</v>
      </c>
      <c r="B37" t="s">
        <v>357</v>
      </c>
      <c r="C37" s="1" t="str">
        <f t="shared" si="7"/>
        <v>21:0002</v>
      </c>
      <c r="D37" s="1" t="str">
        <f t="shared" si="4"/>
        <v>21:0366</v>
      </c>
      <c r="E37" t="s">
        <v>358</v>
      </c>
      <c r="F37" t="s">
        <v>359</v>
      </c>
      <c r="H37">
        <v>65.6346238</v>
      </c>
      <c r="I37">
        <v>-112.81825379999999</v>
      </c>
      <c r="J37" s="1" t="str">
        <f t="shared" si="5"/>
        <v>Till</v>
      </c>
      <c r="K37" s="1" t="str">
        <f t="shared" si="6"/>
        <v>HMC separation (0.25-0.50 mm size fraction)</v>
      </c>
      <c r="L37">
        <v>15300</v>
      </c>
      <c r="M37">
        <v>14800</v>
      </c>
      <c r="N37">
        <v>3000</v>
      </c>
      <c r="O37">
        <v>11800</v>
      </c>
      <c r="P37">
        <v>1735.3</v>
      </c>
      <c r="Q37">
        <v>944.8</v>
      </c>
      <c r="R37">
        <v>772.1</v>
      </c>
      <c r="S37">
        <v>4</v>
      </c>
      <c r="T37">
        <v>14.4</v>
      </c>
      <c r="U37">
        <v>14.4</v>
      </c>
      <c r="V37">
        <v>1.1000000000000001</v>
      </c>
      <c r="W37">
        <v>8.1</v>
      </c>
      <c r="X37">
        <v>3.9</v>
      </c>
      <c r="Y37">
        <v>1.3</v>
      </c>
      <c r="Z37">
        <v>944.8</v>
      </c>
      <c r="AA37">
        <v>901.7</v>
      </c>
      <c r="AB37">
        <v>43.1</v>
      </c>
      <c r="AC37">
        <v>5.0999999999999996</v>
      </c>
      <c r="AD37">
        <v>38</v>
      </c>
      <c r="AE37">
        <v>1.3</v>
      </c>
      <c r="AF37">
        <v>3.8</v>
      </c>
      <c r="AG37">
        <v>1.5</v>
      </c>
      <c r="AH37">
        <v>0.1</v>
      </c>
      <c r="AI37">
        <v>1.4</v>
      </c>
      <c r="AJ37">
        <v>0</v>
      </c>
      <c r="AK37">
        <v>0</v>
      </c>
      <c r="AL37">
        <v>0</v>
      </c>
      <c r="AM37">
        <v>0</v>
      </c>
      <c r="AN37">
        <v>47.2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R37">
        <v>20</v>
      </c>
      <c r="BX37">
        <v>34</v>
      </c>
      <c r="CK37">
        <v>12</v>
      </c>
      <c r="DA37">
        <v>2</v>
      </c>
      <c r="FL37">
        <v>0.15</v>
      </c>
      <c r="FM37">
        <v>20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Y37">
        <v>6</v>
      </c>
      <c r="FZ37">
        <v>0</v>
      </c>
      <c r="GA37">
        <v>0</v>
      </c>
      <c r="GC37">
        <v>0</v>
      </c>
      <c r="GD37">
        <v>0.25</v>
      </c>
      <c r="GE37">
        <v>34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Q37">
        <v>12</v>
      </c>
      <c r="GR37">
        <v>1</v>
      </c>
      <c r="GS37">
        <v>0</v>
      </c>
      <c r="GT37">
        <v>5</v>
      </c>
      <c r="GU37">
        <v>0</v>
      </c>
      <c r="GW37">
        <v>0</v>
      </c>
      <c r="GX37">
        <v>60</v>
      </c>
      <c r="GY37">
        <v>0</v>
      </c>
      <c r="HA37">
        <v>0</v>
      </c>
      <c r="HB37">
        <v>0</v>
      </c>
      <c r="HC37">
        <v>0</v>
      </c>
      <c r="HE37">
        <v>0</v>
      </c>
      <c r="HF37">
        <v>0</v>
      </c>
      <c r="HG37">
        <v>0</v>
      </c>
      <c r="HH37">
        <v>8</v>
      </c>
      <c r="HI37">
        <v>0</v>
      </c>
      <c r="HK37">
        <v>0</v>
      </c>
      <c r="HL37">
        <v>200</v>
      </c>
      <c r="HM37">
        <v>0</v>
      </c>
      <c r="HN37">
        <v>0</v>
      </c>
    </row>
    <row r="38" spans="1:222" x14ac:dyDescent="0.25">
      <c r="A38" t="s">
        <v>360</v>
      </c>
      <c r="B38" t="s">
        <v>361</v>
      </c>
      <c r="C38" s="1" t="str">
        <f t="shared" si="7"/>
        <v>21:0002</v>
      </c>
      <c r="D38" s="1" t="str">
        <f t="shared" si="4"/>
        <v>21:0366</v>
      </c>
      <c r="E38" t="s">
        <v>362</v>
      </c>
      <c r="F38" t="s">
        <v>363</v>
      </c>
      <c r="H38">
        <v>65.633526099999997</v>
      </c>
      <c r="I38">
        <v>-112.7643332</v>
      </c>
      <c r="J38" s="1" t="str">
        <f t="shared" si="5"/>
        <v>Till</v>
      </c>
      <c r="K38" s="1" t="str">
        <f t="shared" si="6"/>
        <v>HMC separation (0.25-0.50 mm size fraction)</v>
      </c>
      <c r="L38">
        <v>13600</v>
      </c>
      <c r="M38">
        <v>13100</v>
      </c>
      <c r="N38">
        <v>3300</v>
      </c>
      <c r="O38">
        <v>9800</v>
      </c>
      <c r="P38">
        <v>810.9</v>
      </c>
      <c r="Q38">
        <v>551.9</v>
      </c>
      <c r="R38">
        <v>250.6</v>
      </c>
      <c r="S38">
        <v>1.2</v>
      </c>
      <c r="T38">
        <v>7.2</v>
      </c>
      <c r="U38">
        <v>7.2</v>
      </c>
      <c r="V38">
        <v>0.5</v>
      </c>
      <c r="W38">
        <v>3.8</v>
      </c>
      <c r="X38">
        <v>2.1</v>
      </c>
      <c r="Y38">
        <v>0.8</v>
      </c>
      <c r="Z38">
        <v>551.9</v>
      </c>
      <c r="AA38">
        <v>533.9</v>
      </c>
      <c r="AB38">
        <v>18</v>
      </c>
      <c r="AC38">
        <v>1.6</v>
      </c>
      <c r="AD38">
        <v>16.399999999999999</v>
      </c>
      <c r="AE38">
        <v>0.42</v>
      </c>
      <c r="AF38">
        <v>2</v>
      </c>
      <c r="AG38">
        <v>0.7</v>
      </c>
      <c r="AH38">
        <v>0.08</v>
      </c>
      <c r="AI38">
        <v>0.6</v>
      </c>
      <c r="AJ38">
        <v>3</v>
      </c>
      <c r="AK38">
        <v>3</v>
      </c>
      <c r="AL38">
        <v>0</v>
      </c>
      <c r="AM38">
        <v>0</v>
      </c>
      <c r="AN38">
        <v>39.200000000000003</v>
      </c>
      <c r="AO38">
        <v>51</v>
      </c>
      <c r="AP38">
        <v>51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Q38">
        <v>2</v>
      </c>
      <c r="CK38">
        <v>1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Q38">
        <v>1</v>
      </c>
      <c r="GS38">
        <v>0</v>
      </c>
      <c r="GT38">
        <v>1</v>
      </c>
      <c r="GU38">
        <v>0</v>
      </c>
      <c r="GW38">
        <v>0</v>
      </c>
      <c r="GX38">
        <v>50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1</v>
      </c>
      <c r="HI38">
        <v>0</v>
      </c>
      <c r="HK38">
        <v>0</v>
      </c>
      <c r="HL38">
        <v>200</v>
      </c>
      <c r="HM38">
        <v>0</v>
      </c>
      <c r="HN38">
        <v>0</v>
      </c>
    </row>
    <row r="39" spans="1:222" x14ac:dyDescent="0.25">
      <c r="A39" t="s">
        <v>364</v>
      </c>
      <c r="B39" t="s">
        <v>365</v>
      </c>
      <c r="C39" s="1" t="str">
        <f t="shared" si="7"/>
        <v>21:0002</v>
      </c>
      <c r="D39" s="1" t="str">
        <f t="shared" si="4"/>
        <v>21:0366</v>
      </c>
      <c r="E39" t="s">
        <v>366</v>
      </c>
      <c r="F39" t="s">
        <v>367</v>
      </c>
      <c r="H39">
        <v>65.615073800000005</v>
      </c>
      <c r="I39">
        <v>-112.93839749999999</v>
      </c>
      <c r="J39" s="1" t="str">
        <f t="shared" si="5"/>
        <v>Till</v>
      </c>
      <c r="K39" s="1" t="str">
        <f t="shared" si="6"/>
        <v>HMC separation (0.25-0.50 mm size fraction)</v>
      </c>
      <c r="L39">
        <v>11100</v>
      </c>
      <c r="M39">
        <v>10600</v>
      </c>
      <c r="N39">
        <v>3400</v>
      </c>
      <c r="O39">
        <v>7200</v>
      </c>
      <c r="P39">
        <v>445.7</v>
      </c>
      <c r="Q39">
        <v>346.6</v>
      </c>
      <c r="R39">
        <v>88</v>
      </c>
      <c r="S39">
        <v>2.9</v>
      </c>
      <c r="T39">
        <v>8.1999999999999993</v>
      </c>
      <c r="U39">
        <v>8.1999999999999993</v>
      </c>
      <c r="V39">
        <v>0.7</v>
      </c>
      <c r="W39">
        <v>5</v>
      </c>
      <c r="X39">
        <v>2.2000000000000002</v>
      </c>
      <c r="Y39">
        <v>0.3</v>
      </c>
      <c r="Z39">
        <v>346.6</v>
      </c>
      <c r="AA39">
        <v>323.8</v>
      </c>
      <c r="AB39">
        <v>22.8</v>
      </c>
      <c r="AC39">
        <v>4.4000000000000004</v>
      </c>
      <c r="AD39">
        <v>18.399999999999999</v>
      </c>
      <c r="AE39">
        <v>0.7</v>
      </c>
      <c r="AF39">
        <v>2.5</v>
      </c>
      <c r="AG39">
        <v>1</v>
      </c>
      <c r="AH39">
        <v>0.1</v>
      </c>
      <c r="AI39">
        <v>0.7</v>
      </c>
      <c r="AJ39">
        <v>8</v>
      </c>
      <c r="AK39">
        <v>7</v>
      </c>
      <c r="AL39">
        <v>1</v>
      </c>
      <c r="AM39">
        <v>0</v>
      </c>
      <c r="AN39">
        <v>28.8</v>
      </c>
      <c r="AO39">
        <v>84</v>
      </c>
      <c r="AP39">
        <v>83</v>
      </c>
      <c r="AQ39">
        <v>1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X39">
        <v>22</v>
      </c>
      <c r="CK39">
        <v>7</v>
      </c>
      <c r="CP39">
        <v>5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0.2</v>
      </c>
      <c r="GE39">
        <v>22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Q39">
        <v>7</v>
      </c>
      <c r="GS39">
        <v>0</v>
      </c>
      <c r="GT39">
        <v>15</v>
      </c>
      <c r="GU39">
        <v>0</v>
      </c>
      <c r="GV39">
        <v>2</v>
      </c>
      <c r="GW39">
        <v>0</v>
      </c>
      <c r="GX39">
        <v>30</v>
      </c>
      <c r="GY39">
        <v>0</v>
      </c>
      <c r="GZ39">
        <v>0</v>
      </c>
      <c r="HA39">
        <v>0</v>
      </c>
      <c r="HB39">
        <v>0</v>
      </c>
      <c r="HC39">
        <v>0</v>
      </c>
      <c r="HE39">
        <v>0</v>
      </c>
      <c r="HF39">
        <v>0</v>
      </c>
      <c r="HG39">
        <v>0</v>
      </c>
      <c r="HH39">
        <v>5</v>
      </c>
      <c r="HI39">
        <v>0</v>
      </c>
      <c r="HJ39">
        <v>0</v>
      </c>
      <c r="HK39">
        <v>0</v>
      </c>
      <c r="HL39">
        <v>200</v>
      </c>
      <c r="HM39">
        <v>0</v>
      </c>
      <c r="HN39">
        <v>0</v>
      </c>
    </row>
    <row r="40" spans="1:222" x14ac:dyDescent="0.25">
      <c r="A40" t="s">
        <v>368</v>
      </c>
      <c r="B40" t="s">
        <v>369</v>
      </c>
      <c r="C40" s="1" t="str">
        <f t="shared" si="7"/>
        <v>21:0002</v>
      </c>
      <c r="D40" s="1" t="str">
        <f t="shared" si="4"/>
        <v>21:0366</v>
      </c>
      <c r="E40" t="s">
        <v>370</v>
      </c>
      <c r="F40" t="s">
        <v>371</v>
      </c>
      <c r="H40">
        <v>65.621039199999998</v>
      </c>
      <c r="I40">
        <v>-112.915972</v>
      </c>
      <c r="J40" s="1" t="str">
        <f t="shared" si="5"/>
        <v>Till</v>
      </c>
      <c r="K40" s="1" t="str">
        <f t="shared" si="6"/>
        <v>HMC separation (0.25-0.50 mm size fraction)</v>
      </c>
      <c r="L40">
        <v>12200</v>
      </c>
      <c r="M40">
        <v>11700</v>
      </c>
      <c r="N40">
        <v>2700</v>
      </c>
      <c r="O40">
        <v>9000</v>
      </c>
      <c r="P40">
        <v>611.70000000000005</v>
      </c>
      <c r="Q40">
        <v>474.7</v>
      </c>
      <c r="R40">
        <v>123.8</v>
      </c>
      <c r="S40">
        <v>3.2</v>
      </c>
      <c r="T40">
        <v>10</v>
      </c>
      <c r="U40">
        <v>10</v>
      </c>
      <c r="V40">
        <v>0.7</v>
      </c>
      <c r="W40">
        <v>5.6</v>
      </c>
      <c r="X40">
        <v>2.9</v>
      </c>
      <c r="Y40">
        <v>0.8</v>
      </c>
      <c r="Z40">
        <v>474.7</v>
      </c>
      <c r="AA40">
        <v>445.9</v>
      </c>
      <c r="AB40">
        <v>28.8</v>
      </c>
      <c r="AC40">
        <v>4.2</v>
      </c>
      <c r="AD40">
        <v>24.6</v>
      </c>
      <c r="AE40">
        <v>1</v>
      </c>
      <c r="AF40">
        <v>2.6</v>
      </c>
      <c r="AG40">
        <v>1.1000000000000001</v>
      </c>
      <c r="AH40">
        <v>0.2</v>
      </c>
      <c r="AI40">
        <v>0.7</v>
      </c>
      <c r="AJ40">
        <v>5</v>
      </c>
      <c r="AK40">
        <v>4</v>
      </c>
      <c r="AL40">
        <v>1</v>
      </c>
      <c r="AM40">
        <v>0</v>
      </c>
      <c r="AN40">
        <v>36</v>
      </c>
      <c r="AO40">
        <v>37</v>
      </c>
      <c r="AP40">
        <v>8</v>
      </c>
      <c r="AQ40">
        <v>28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V40">
        <v>1</v>
      </c>
      <c r="BX40">
        <v>34</v>
      </c>
      <c r="CK40">
        <v>6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0.5</v>
      </c>
      <c r="GE40">
        <v>34</v>
      </c>
      <c r="GF40">
        <v>0</v>
      </c>
      <c r="GG40">
        <v>0</v>
      </c>
      <c r="GI40">
        <v>1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Q40">
        <v>6</v>
      </c>
      <c r="GS40">
        <v>0</v>
      </c>
      <c r="GT40">
        <v>20</v>
      </c>
      <c r="GU40">
        <v>0</v>
      </c>
      <c r="GV40">
        <v>0.5</v>
      </c>
      <c r="GW40">
        <v>0</v>
      </c>
      <c r="GX40">
        <v>25</v>
      </c>
      <c r="GY40">
        <v>0</v>
      </c>
      <c r="GZ40">
        <v>0</v>
      </c>
      <c r="HA40">
        <v>0</v>
      </c>
      <c r="HB40">
        <v>0</v>
      </c>
      <c r="HC40">
        <v>0</v>
      </c>
      <c r="HE40">
        <v>0</v>
      </c>
      <c r="HF40">
        <v>0</v>
      </c>
      <c r="HG40">
        <v>0</v>
      </c>
      <c r="HH40">
        <v>3</v>
      </c>
      <c r="HI40">
        <v>0</v>
      </c>
      <c r="HJ40">
        <v>0</v>
      </c>
      <c r="HK40">
        <v>0</v>
      </c>
      <c r="HL40">
        <v>100</v>
      </c>
      <c r="HM40">
        <v>0</v>
      </c>
      <c r="HN40">
        <v>0</v>
      </c>
    </row>
    <row r="41" spans="1:222" x14ac:dyDescent="0.25">
      <c r="A41" t="s">
        <v>372</v>
      </c>
      <c r="B41" t="s">
        <v>373</v>
      </c>
      <c r="C41" s="1" t="str">
        <f t="shared" si="7"/>
        <v>21:0002</v>
      </c>
      <c r="D41" s="1" t="str">
        <f t="shared" si="4"/>
        <v>21:0366</v>
      </c>
      <c r="E41" t="s">
        <v>374</v>
      </c>
      <c r="F41" t="s">
        <v>375</v>
      </c>
      <c r="H41">
        <v>65.632397800000007</v>
      </c>
      <c r="I41">
        <v>-112.8347199</v>
      </c>
      <c r="J41" s="1" t="str">
        <f t="shared" si="5"/>
        <v>Till</v>
      </c>
      <c r="K41" s="1" t="str">
        <f t="shared" si="6"/>
        <v>HMC separation (0.25-0.50 mm size fraction)</v>
      </c>
      <c r="L41">
        <v>12400</v>
      </c>
      <c r="M41">
        <v>11900</v>
      </c>
      <c r="N41">
        <v>2200</v>
      </c>
      <c r="O41">
        <v>9700</v>
      </c>
      <c r="P41">
        <v>1165.5999999999999</v>
      </c>
      <c r="Q41">
        <v>714.2</v>
      </c>
      <c r="R41">
        <v>438.7</v>
      </c>
      <c r="S41">
        <v>2.2999999999999998</v>
      </c>
      <c r="T41">
        <v>10.4</v>
      </c>
      <c r="U41">
        <v>10.4</v>
      </c>
      <c r="V41">
        <v>1</v>
      </c>
      <c r="W41">
        <v>6.1</v>
      </c>
      <c r="X41">
        <v>2.6</v>
      </c>
      <c r="Y41">
        <v>0.7</v>
      </c>
      <c r="Z41">
        <v>714.2</v>
      </c>
      <c r="AA41">
        <v>683</v>
      </c>
      <c r="AB41">
        <v>31.2</v>
      </c>
      <c r="AC41">
        <v>4.9000000000000004</v>
      </c>
      <c r="AD41">
        <v>26.3</v>
      </c>
      <c r="AE41">
        <v>1.1000000000000001</v>
      </c>
      <c r="AF41">
        <v>2.2000000000000002</v>
      </c>
      <c r="AG41">
        <v>1.5</v>
      </c>
      <c r="AH41">
        <v>0.3</v>
      </c>
      <c r="AI41">
        <v>1</v>
      </c>
      <c r="AJ41">
        <v>13</v>
      </c>
      <c r="AK41">
        <v>10</v>
      </c>
      <c r="AL41">
        <v>2</v>
      </c>
      <c r="AM41">
        <v>1</v>
      </c>
      <c r="AN41">
        <v>38.799999999999997</v>
      </c>
      <c r="AO41">
        <v>81</v>
      </c>
      <c r="AP41">
        <v>77</v>
      </c>
      <c r="AQ41">
        <v>2</v>
      </c>
      <c r="AR41">
        <v>2</v>
      </c>
      <c r="AS41">
        <v>0</v>
      </c>
      <c r="AT41">
        <v>0</v>
      </c>
      <c r="AU41">
        <v>0</v>
      </c>
      <c r="AV41">
        <v>0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T41">
        <v>1</v>
      </c>
      <c r="BU41">
        <v>2</v>
      </c>
      <c r="BX41">
        <v>6</v>
      </c>
      <c r="CK41">
        <v>9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6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M41">
        <v>2</v>
      </c>
      <c r="GN41">
        <v>0</v>
      </c>
      <c r="GO41">
        <v>0</v>
      </c>
      <c r="GQ41">
        <v>9</v>
      </c>
      <c r="GR41">
        <v>4</v>
      </c>
      <c r="GS41">
        <v>0</v>
      </c>
      <c r="GT41">
        <v>6</v>
      </c>
      <c r="GU41">
        <v>0</v>
      </c>
      <c r="GW41">
        <v>0</v>
      </c>
      <c r="GX41">
        <v>60</v>
      </c>
      <c r="GY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G41">
        <v>1</v>
      </c>
      <c r="HH41">
        <v>10</v>
      </c>
      <c r="HI41">
        <v>0</v>
      </c>
      <c r="HJ41">
        <v>0</v>
      </c>
      <c r="HK41">
        <v>0</v>
      </c>
      <c r="HL41">
        <v>500</v>
      </c>
      <c r="HM41">
        <v>0</v>
      </c>
      <c r="HN41">
        <v>0</v>
      </c>
    </row>
    <row r="42" spans="1:222" x14ac:dyDescent="0.25">
      <c r="A42" t="s">
        <v>376</v>
      </c>
      <c r="B42" t="s">
        <v>377</v>
      </c>
      <c r="C42" s="1" t="str">
        <f t="shared" si="7"/>
        <v>21:0002</v>
      </c>
      <c r="D42" s="1" t="str">
        <f t="shared" si="4"/>
        <v>21:0366</v>
      </c>
      <c r="E42" t="s">
        <v>378</v>
      </c>
      <c r="F42" t="s">
        <v>379</v>
      </c>
      <c r="H42">
        <v>65.637871899999993</v>
      </c>
      <c r="I42">
        <v>-112.8635984</v>
      </c>
      <c r="J42" s="1" t="str">
        <f t="shared" si="5"/>
        <v>Till</v>
      </c>
      <c r="K42" s="1" t="str">
        <f t="shared" si="6"/>
        <v>HMC separation (0.25-0.50 mm size fraction)</v>
      </c>
      <c r="L42">
        <v>11600</v>
      </c>
      <c r="M42">
        <v>11100</v>
      </c>
      <c r="N42">
        <v>2100</v>
      </c>
      <c r="O42">
        <v>9000</v>
      </c>
      <c r="P42">
        <v>914.4</v>
      </c>
      <c r="Q42">
        <v>628</v>
      </c>
      <c r="R42">
        <v>273.5</v>
      </c>
      <c r="S42">
        <v>2</v>
      </c>
      <c r="T42">
        <v>10.9</v>
      </c>
      <c r="U42">
        <v>10.9</v>
      </c>
      <c r="V42">
        <v>0.2</v>
      </c>
      <c r="W42">
        <v>6.9</v>
      </c>
      <c r="X42">
        <v>2.8</v>
      </c>
      <c r="Y42">
        <v>1</v>
      </c>
      <c r="Z42">
        <v>628</v>
      </c>
      <c r="AA42">
        <v>601.5</v>
      </c>
      <c r="AB42">
        <v>26.5</v>
      </c>
      <c r="AC42">
        <v>4.3</v>
      </c>
      <c r="AD42">
        <v>22.2</v>
      </c>
      <c r="AE42">
        <v>1.6</v>
      </c>
      <c r="AF42">
        <v>3</v>
      </c>
      <c r="AG42">
        <v>1.2</v>
      </c>
      <c r="AH42">
        <v>0.2</v>
      </c>
      <c r="AI42">
        <v>0.9</v>
      </c>
      <c r="AJ42">
        <v>11</v>
      </c>
      <c r="AK42">
        <v>8</v>
      </c>
      <c r="AL42">
        <v>3</v>
      </c>
      <c r="AM42">
        <v>0</v>
      </c>
      <c r="AN42">
        <v>36</v>
      </c>
      <c r="AO42">
        <v>10</v>
      </c>
      <c r="AP42">
        <v>9</v>
      </c>
      <c r="AQ42">
        <v>1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U42">
        <v>1</v>
      </c>
      <c r="BX42">
        <v>16</v>
      </c>
      <c r="CK42">
        <v>10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Y42">
        <v>2</v>
      </c>
      <c r="FZ42">
        <v>0</v>
      </c>
      <c r="GA42">
        <v>0</v>
      </c>
      <c r="GC42">
        <v>0</v>
      </c>
      <c r="GD42">
        <v>0</v>
      </c>
      <c r="GE42">
        <v>16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M42">
        <v>1</v>
      </c>
      <c r="GN42">
        <v>0</v>
      </c>
      <c r="GO42">
        <v>0</v>
      </c>
      <c r="GQ42">
        <v>10</v>
      </c>
      <c r="GR42">
        <v>2</v>
      </c>
      <c r="GS42">
        <v>0</v>
      </c>
      <c r="GT42">
        <v>10</v>
      </c>
      <c r="GU42">
        <v>0</v>
      </c>
      <c r="GW42">
        <v>0</v>
      </c>
      <c r="GX42">
        <v>60</v>
      </c>
      <c r="GY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8</v>
      </c>
      <c r="HI42">
        <v>0</v>
      </c>
      <c r="HJ42">
        <v>0</v>
      </c>
      <c r="HK42">
        <v>0</v>
      </c>
      <c r="HL42">
        <v>500</v>
      </c>
      <c r="HM42">
        <v>0</v>
      </c>
      <c r="HN42">
        <v>0</v>
      </c>
    </row>
    <row r="43" spans="1:222" x14ac:dyDescent="0.25">
      <c r="A43" t="s">
        <v>380</v>
      </c>
      <c r="B43" t="s">
        <v>381</v>
      </c>
      <c r="C43" s="1" t="str">
        <f t="shared" si="7"/>
        <v>21:0002</v>
      </c>
      <c r="D43" s="1" t="str">
        <f t="shared" si="4"/>
        <v>21:0366</v>
      </c>
      <c r="E43" t="s">
        <v>382</v>
      </c>
      <c r="F43" t="s">
        <v>383</v>
      </c>
      <c r="H43">
        <v>65.633755199999996</v>
      </c>
      <c r="I43">
        <v>-112.854546</v>
      </c>
      <c r="J43" s="1" t="str">
        <f t="shared" si="5"/>
        <v>Till</v>
      </c>
      <c r="K43" s="1" t="str">
        <f t="shared" si="6"/>
        <v>HMC separation (0.25-0.50 mm size fraction)</v>
      </c>
      <c r="L43">
        <v>16100</v>
      </c>
      <c r="M43">
        <v>15600</v>
      </c>
      <c r="N43">
        <v>2600</v>
      </c>
      <c r="O43">
        <v>13000</v>
      </c>
      <c r="P43">
        <v>1304.5999999999999</v>
      </c>
      <c r="Q43">
        <v>800.1</v>
      </c>
      <c r="R43">
        <v>485</v>
      </c>
      <c r="S43">
        <v>3.2</v>
      </c>
      <c r="T43">
        <v>16.3</v>
      </c>
      <c r="U43">
        <v>16.3</v>
      </c>
      <c r="V43">
        <v>0.8</v>
      </c>
      <c r="W43">
        <v>9.5</v>
      </c>
      <c r="X43">
        <v>4.5999999999999996</v>
      </c>
      <c r="Y43">
        <v>1.4</v>
      </c>
      <c r="Z43">
        <v>800.1</v>
      </c>
      <c r="AA43">
        <v>762.2</v>
      </c>
      <c r="AB43">
        <v>37.9</v>
      </c>
      <c r="AC43">
        <v>5.3</v>
      </c>
      <c r="AD43">
        <v>32.6</v>
      </c>
      <c r="AE43">
        <v>2.7</v>
      </c>
      <c r="AF43">
        <v>3.4</v>
      </c>
      <c r="AG43">
        <v>2.1</v>
      </c>
      <c r="AH43">
        <v>0.1</v>
      </c>
      <c r="AI43">
        <v>1.2</v>
      </c>
      <c r="AJ43">
        <v>9</v>
      </c>
      <c r="AK43">
        <v>7</v>
      </c>
      <c r="AL43">
        <v>2</v>
      </c>
      <c r="AM43">
        <v>0</v>
      </c>
      <c r="AN43">
        <v>52</v>
      </c>
      <c r="AO43">
        <v>35</v>
      </c>
      <c r="AP43">
        <v>34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Q43">
        <v>1</v>
      </c>
      <c r="BV43">
        <v>1</v>
      </c>
      <c r="BX43">
        <v>14</v>
      </c>
      <c r="CK43">
        <v>13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C43">
        <v>0</v>
      </c>
      <c r="GD43">
        <v>0</v>
      </c>
      <c r="GE43">
        <v>14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Q43">
        <v>13</v>
      </c>
      <c r="GS43">
        <v>0</v>
      </c>
      <c r="GT43">
        <v>4</v>
      </c>
      <c r="GU43">
        <v>0</v>
      </c>
      <c r="GW43">
        <v>0</v>
      </c>
      <c r="GX43">
        <v>60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2</v>
      </c>
      <c r="HI43">
        <v>0</v>
      </c>
      <c r="HK43">
        <v>0</v>
      </c>
      <c r="HL43">
        <v>2000</v>
      </c>
      <c r="HM43">
        <v>0</v>
      </c>
      <c r="HN43">
        <v>0</v>
      </c>
    </row>
    <row r="44" spans="1:222" x14ac:dyDescent="0.25">
      <c r="A44" t="s">
        <v>384</v>
      </c>
      <c r="B44" t="s">
        <v>385</v>
      </c>
      <c r="C44" s="1" t="str">
        <f t="shared" si="7"/>
        <v>21:0002</v>
      </c>
      <c r="D44" s="1" t="str">
        <f t="shared" si="4"/>
        <v>21:0366</v>
      </c>
      <c r="E44" t="s">
        <v>386</v>
      </c>
      <c r="F44" t="s">
        <v>387</v>
      </c>
      <c r="H44">
        <v>65.624419200000006</v>
      </c>
      <c r="I44">
        <v>-112.8197552</v>
      </c>
      <c r="J44" s="1" t="str">
        <f t="shared" si="5"/>
        <v>Till</v>
      </c>
      <c r="K44" s="1" t="str">
        <f t="shared" si="6"/>
        <v>HMC separation (0.25-0.50 mm size fraction)</v>
      </c>
      <c r="L44">
        <v>15200</v>
      </c>
      <c r="M44">
        <v>14700</v>
      </c>
      <c r="N44">
        <v>2500</v>
      </c>
      <c r="O44">
        <v>12200</v>
      </c>
      <c r="P44">
        <v>1174.2</v>
      </c>
      <c r="Q44">
        <v>582.20000000000005</v>
      </c>
      <c r="R44">
        <v>575.20000000000005</v>
      </c>
      <c r="S44">
        <v>3.4</v>
      </c>
      <c r="T44">
        <v>13.4</v>
      </c>
      <c r="U44">
        <v>13.4</v>
      </c>
      <c r="V44">
        <v>0.8</v>
      </c>
      <c r="W44">
        <v>8</v>
      </c>
      <c r="X44">
        <v>3.6</v>
      </c>
      <c r="Y44">
        <v>1</v>
      </c>
      <c r="Z44">
        <v>582.20000000000005</v>
      </c>
      <c r="AA44">
        <v>548.9</v>
      </c>
      <c r="AB44">
        <v>33.299999999999997</v>
      </c>
      <c r="AC44">
        <v>5.7</v>
      </c>
      <c r="AD44">
        <v>27.6</v>
      </c>
      <c r="AE44">
        <v>2</v>
      </c>
      <c r="AF44">
        <v>2.7</v>
      </c>
      <c r="AG44">
        <v>1.7</v>
      </c>
      <c r="AH44">
        <v>0.2</v>
      </c>
      <c r="AI44">
        <v>1.4</v>
      </c>
      <c r="AJ44">
        <v>12</v>
      </c>
      <c r="AK44">
        <v>10</v>
      </c>
      <c r="AL44">
        <v>2</v>
      </c>
      <c r="AM44">
        <v>0</v>
      </c>
      <c r="AN44">
        <v>48.8</v>
      </c>
      <c r="AO44">
        <v>35</v>
      </c>
      <c r="AP44">
        <v>35</v>
      </c>
      <c r="AQ44">
        <v>1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X44">
        <v>6</v>
      </c>
      <c r="CE44">
        <v>1</v>
      </c>
      <c r="CK44">
        <v>9</v>
      </c>
      <c r="DG44">
        <v>1</v>
      </c>
      <c r="DN44">
        <v>1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C44">
        <v>0</v>
      </c>
      <c r="GD44">
        <v>0</v>
      </c>
      <c r="GE44">
        <v>6</v>
      </c>
      <c r="GF44">
        <v>0</v>
      </c>
      <c r="GG44">
        <v>0</v>
      </c>
      <c r="GH44">
        <v>0</v>
      </c>
      <c r="GI44">
        <v>0</v>
      </c>
      <c r="GK44">
        <v>1</v>
      </c>
      <c r="GL44">
        <v>0</v>
      </c>
      <c r="GM44">
        <v>0</v>
      </c>
      <c r="GN44">
        <v>0</v>
      </c>
      <c r="GO44">
        <v>0</v>
      </c>
      <c r="GQ44">
        <v>9</v>
      </c>
      <c r="GR44">
        <v>2</v>
      </c>
      <c r="GS44">
        <v>0</v>
      </c>
      <c r="GT44">
        <v>8</v>
      </c>
      <c r="GU44">
        <v>0</v>
      </c>
      <c r="GV44">
        <v>0.5</v>
      </c>
      <c r="GW44">
        <v>0</v>
      </c>
      <c r="GX44">
        <v>65</v>
      </c>
      <c r="GY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10</v>
      </c>
      <c r="HI44">
        <v>0</v>
      </c>
      <c r="HJ44">
        <v>0</v>
      </c>
      <c r="HK44">
        <v>0</v>
      </c>
      <c r="HL44">
        <v>1000</v>
      </c>
      <c r="HM44">
        <v>2</v>
      </c>
      <c r="HN44">
        <v>0</v>
      </c>
    </row>
    <row r="45" spans="1:222" x14ac:dyDescent="0.25">
      <c r="A45" t="s">
        <v>388</v>
      </c>
      <c r="B45" t="s">
        <v>389</v>
      </c>
      <c r="C45" s="1" t="str">
        <f t="shared" si="7"/>
        <v>21:0002</v>
      </c>
      <c r="D45" s="1" t="str">
        <f t="shared" ref="D45:D69" si="8">HYPERLINK("http://geochem.nrcan.gc.ca/cdogs/content/svy/svy210366_e.htm", "21:0366")</f>
        <v>21:0366</v>
      </c>
      <c r="E45" t="s">
        <v>390</v>
      </c>
      <c r="F45" t="s">
        <v>391</v>
      </c>
      <c r="H45">
        <v>65.628833299999997</v>
      </c>
      <c r="I45">
        <v>-112.82812439999999</v>
      </c>
      <c r="J45" s="1" t="str">
        <f t="shared" ref="J45:J69" si="9">HYPERLINK("http://geochem.nrcan.gc.ca/cdogs/content/kwd/kwd020044_e.htm", "Till")</f>
        <v>Till</v>
      </c>
      <c r="K45" s="1" t="str">
        <f t="shared" ref="K45:K69" si="10">HYPERLINK("http://geochem.nrcan.gc.ca/cdogs/content/kwd/kwd080051_e.htm", "HMC separation (0.25-0.50 mm size fraction)")</f>
        <v>HMC separation (0.25-0.50 mm size fraction)</v>
      </c>
      <c r="L45">
        <v>10300</v>
      </c>
      <c r="M45">
        <v>9800</v>
      </c>
      <c r="N45">
        <v>1400</v>
      </c>
      <c r="O45">
        <v>8400</v>
      </c>
      <c r="P45">
        <v>753.4</v>
      </c>
      <c r="Q45">
        <v>434.3</v>
      </c>
      <c r="R45">
        <v>311.3</v>
      </c>
      <c r="S45">
        <v>1.5</v>
      </c>
      <c r="T45">
        <v>6.3</v>
      </c>
      <c r="U45">
        <v>6.3</v>
      </c>
      <c r="V45">
        <v>0.7</v>
      </c>
      <c r="W45">
        <v>3.5</v>
      </c>
      <c r="X45">
        <v>1.5</v>
      </c>
      <c r="Y45">
        <v>0.6</v>
      </c>
      <c r="Z45">
        <v>434.3</v>
      </c>
      <c r="AA45">
        <v>416</v>
      </c>
      <c r="AB45">
        <v>18.3</v>
      </c>
      <c r="AC45">
        <v>2.1</v>
      </c>
      <c r="AD45">
        <v>16.2</v>
      </c>
      <c r="AE45">
        <v>0.4</v>
      </c>
      <c r="AF45">
        <v>1.7</v>
      </c>
      <c r="AG45">
        <v>0.7</v>
      </c>
      <c r="AH45">
        <v>0.2</v>
      </c>
      <c r="AI45">
        <v>0.5</v>
      </c>
      <c r="AJ45">
        <v>2</v>
      </c>
      <c r="AK45">
        <v>2</v>
      </c>
      <c r="AL45">
        <v>0</v>
      </c>
      <c r="AM45">
        <v>0</v>
      </c>
      <c r="AN45">
        <v>33.6</v>
      </c>
      <c r="AO45">
        <v>1</v>
      </c>
      <c r="AP45">
        <v>1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X45">
        <v>10</v>
      </c>
      <c r="CK45">
        <v>4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C45">
        <v>0</v>
      </c>
      <c r="GD45">
        <v>0</v>
      </c>
      <c r="GE45">
        <v>10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Q45">
        <v>4</v>
      </c>
      <c r="GR45">
        <v>2</v>
      </c>
      <c r="GS45">
        <v>0</v>
      </c>
      <c r="GT45">
        <v>4</v>
      </c>
      <c r="GU45">
        <v>0</v>
      </c>
      <c r="GW45">
        <v>0</v>
      </c>
      <c r="GX45">
        <v>50</v>
      </c>
      <c r="GY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5</v>
      </c>
      <c r="HI45">
        <v>0</v>
      </c>
      <c r="HJ45">
        <v>0</v>
      </c>
      <c r="HK45">
        <v>0</v>
      </c>
      <c r="HL45">
        <v>100</v>
      </c>
      <c r="HM45">
        <v>0</v>
      </c>
      <c r="HN45">
        <v>0</v>
      </c>
    </row>
    <row r="46" spans="1:222" x14ac:dyDescent="0.25">
      <c r="A46" t="s">
        <v>392</v>
      </c>
      <c r="B46" t="s">
        <v>393</v>
      </c>
      <c r="C46" s="1" t="str">
        <f t="shared" si="7"/>
        <v>21:0002</v>
      </c>
      <c r="D46" s="1" t="str">
        <f t="shared" si="8"/>
        <v>21:0366</v>
      </c>
      <c r="E46" t="s">
        <v>394</v>
      </c>
      <c r="F46" t="s">
        <v>395</v>
      </c>
      <c r="H46">
        <v>65.637295300000005</v>
      </c>
      <c r="I46">
        <v>-112.818506</v>
      </c>
      <c r="J46" s="1" t="str">
        <f t="shared" si="9"/>
        <v>Till</v>
      </c>
      <c r="K46" s="1" t="str">
        <f t="shared" si="10"/>
        <v>HMC separation (0.25-0.50 mm size fraction)</v>
      </c>
      <c r="L46">
        <v>14200</v>
      </c>
      <c r="M46">
        <v>13700</v>
      </c>
      <c r="N46">
        <v>3500</v>
      </c>
      <c r="O46">
        <v>10200</v>
      </c>
      <c r="P46">
        <v>1281.0999999999999</v>
      </c>
      <c r="Q46">
        <v>743.9</v>
      </c>
      <c r="R46">
        <v>520</v>
      </c>
      <c r="S46">
        <v>3.4</v>
      </c>
      <c r="T46">
        <v>13.8</v>
      </c>
      <c r="U46">
        <v>13.8</v>
      </c>
      <c r="V46">
        <v>0.9</v>
      </c>
      <c r="W46">
        <v>8.1</v>
      </c>
      <c r="X46">
        <v>3.4</v>
      </c>
      <c r="Y46">
        <v>1.4</v>
      </c>
      <c r="Z46">
        <v>743.9</v>
      </c>
      <c r="AA46">
        <v>705.2</v>
      </c>
      <c r="AB46">
        <v>38.700000000000003</v>
      </c>
      <c r="AC46">
        <v>5.5</v>
      </c>
      <c r="AD46">
        <v>33.200000000000003</v>
      </c>
      <c r="AE46">
        <v>1.2</v>
      </c>
      <c r="AF46">
        <v>4</v>
      </c>
      <c r="AG46">
        <v>1.4</v>
      </c>
      <c r="AH46">
        <v>0.2</v>
      </c>
      <c r="AI46">
        <v>1.3</v>
      </c>
      <c r="AJ46">
        <v>7</v>
      </c>
      <c r="AK46">
        <v>4</v>
      </c>
      <c r="AL46">
        <v>2</v>
      </c>
      <c r="AM46">
        <v>1</v>
      </c>
      <c r="AN46">
        <v>40.799999999999997</v>
      </c>
      <c r="AO46">
        <v>29</v>
      </c>
      <c r="AP46">
        <v>15</v>
      </c>
      <c r="AQ46">
        <v>10</v>
      </c>
      <c r="AR46">
        <v>5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X46">
        <v>2</v>
      </c>
      <c r="CK46">
        <v>4</v>
      </c>
      <c r="CR46">
        <v>1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2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Q46">
        <v>4</v>
      </c>
      <c r="GR46">
        <v>5</v>
      </c>
      <c r="GS46">
        <v>0</v>
      </c>
      <c r="GT46">
        <v>8</v>
      </c>
      <c r="GU46">
        <v>0</v>
      </c>
      <c r="GW46">
        <v>0</v>
      </c>
      <c r="GX46">
        <v>40</v>
      </c>
      <c r="GY46">
        <v>0</v>
      </c>
      <c r="HA46">
        <v>0</v>
      </c>
      <c r="HB46">
        <v>0</v>
      </c>
      <c r="HC46">
        <v>0</v>
      </c>
      <c r="HE46">
        <v>0</v>
      </c>
      <c r="HF46">
        <v>0</v>
      </c>
      <c r="HG46">
        <v>0</v>
      </c>
      <c r="HH46">
        <v>15</v>
      </c>
      <c r="HI46">
        <v>0</v>
      </c>
      <c r="HJ46">
        <v>0</v>
      </c>
      <c r="HK46">
        <v>0</v>
      </c>
      <c r="HL46">
        <v>700</v>
      </c>
      <c r="HM46">
        <v>0</v>
      </c>
      <c r="HN46">
        <v>0</v>
      </c>
    </row>
    <row r="47" spans="1:222" x14ac:dyDescent="0.25">
      <c r="A47" t="s">
        <v>396</v>
      </c>
      <c r="B47" t="s">
        <v>397</v>
      </c>
      <c r="C47" s="1" t="str">
        <f t="shared" si="7"/>
        <v>21:0002</v>
      </c>
      <c r="D47" s="1" t="str">
        <f t="shared" si="8"/>
        <v>21:0366</v>
      </c>
      <c r="E47" t="s">
        <v>398</v>
      </c>
      <c r="F47" t="s">
        <v>399</v>
      </c>
      <c r="H47">
        <v>65.642568600000004</v>
      </c>
      <c r="I47">
        <v>-112.8240922</v>
      </c>
      <c r="J47" s="1" t="str">
        <f t="shared" si="9"/>
        <v>Till</v>
      </c>
      <c r="K47" s="1" t="str">
        <f t="shared" si="10"/>
        <v>HMC separation (0.25-0.50 mm size fraction)</v>
      </c>
      <c r="L47">
        <v>17100</v>
      </c>
      <c r="M47">
        <v>16600</v>
      </c>
      <c r="N47">
        <v>1400</v>
      </c>
      <c r="O47">
        <v>15200</v>
      </c>
      <c r="P47">
        <v>1325.7</v>
      </c>
      <c r="Q47">
        <v>764</v>
      </c>
      <c r="R47">
        <v>550.5</v>
      </c>
      <c r="S47">
        <v>1.6</v>
      </c>
      <c r="T47">
        <v>9.6</v>
      </c>
      <c r="U47">
        <v>9.6</v>
      </c>
      <c r="V47">
        <v>1.3</v>
      </c>
      <c r="W47">
        <v>5.4</v>
      </c>
      <c r="X47">
        <v>2.2999999999999998</v>
      </c>
      <c r="Y47">
        <v>0.6</v>
      </c>
      <c r="Z47">
        <v>764</v>
      </c>
      <c r="AA47">
        <v>731.5</v>
      </c>
      <c r="AB47">
        <v>32.5</v>
      </c>
      <c r="AC47">
        <v>2.1</v>
      </c>
      <c r="AD47">
        <v>30.4</v>
      </c>
      <c r="AE47">
        <v>0.7</v>
      </c>
      <c r="AF47">
        <v>2.7</v>
      </c>
      <c r="AG47">
        <v>1.1000000000000001</v>
      </c>
      <c r="AH47">
        <v>0.2</v>
      </c>
      <c r="AI47">
        <v>0.7</v>
      </c>
      <c r="AJ47">
        <v>5</v>
      </c>
      <c r="AK47">
        <v>3</v>
      </c>
      <c r="AL47">
        <v>1</v>
      </c>
      <c r="AM47">
        <v>1</v>
      </c>
      <c r="AN47">
        <v>60.8</v>
      </c>
      <c r="AO47">
        <v>11</v>
      </c>
      <c r="AP47">
        <v>10</v>
      </c>
      <c r="AQ47">
        <v>1</v>
      </c>
      <c r="AR47">
        <v>-1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X47">
        <v>4</v>
      </c>
      <c r="CK47">
        <v>2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Y47">
        <v>2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Q47">
        <v>2</v>
      </c>
      <c r="GR47">
        <v>1</v>
      </c>
      <c r="GS47">
        <v>0</v>
      </c>
      <c r="GT47">
        <v>5</v>
      </c>
      <c r="GU47">
        <v>0</v>
      </c>
      <c r="GW47">
        <v>0</v>
      </c>
      <c r="GX47">
        <v>40</v>
      </c>
      <c r="GY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4</v>
      </c>
      <c r="HI47">
        <v>0</v>
      </c>
      <c r="HJ47">
        <v>0</v>
      </c>
      <c r="HK47">
        <v>0</v>
      </c>
      <c r="HL47">
        <v>200</v>
      </c>
      <c r="HM47">
        <v>0</v>
      </c>
      <c r="HN47">
        <v>0</v>
      </c>
    </row>
    <row r="48" spans="1:222" x14ac:dyDescent="0.25">
      <c r="A48" t="s">
        <v>400</v>
      </c>
      <c r="B48" t="s">
        <v>401</v>
      </c>
      <c r="C48" s="1" t="str">
        <f t="shared" si="7"/>
        <v>21:0002</v>
      </c>
      <c r="D48" s="1" t="str">
        <f t="shared" si="8"/>
        <v>21:0366</v>
      </c>
      <c r="E48" t="s">
        <v>402</v>
      </c>
      <c r="F48" t="s">
        <v>403</v>
      </c>
      <c r="H48">
        <v>65.639706799999999</v>
      </c>
      <c r="I48">
        <v>-112.82847700000001</v>
      </c>
      <c r="J48" s="1" t="str">
        <f t="shared" si="9"/>
        <v>Till</v>
      </c>
      <c r="K48" s="1" t="str">
        <f t="shared" si="10"/>
        <v>HMC separation (0.25-0.50 mm size fraction)</v>
      </c>
      <c r="L48">
        <v>18500</v>
      </c>
      <c r="M48">
        <v>18000</v>
      </c>
      <c r="N48">
        <v>2700</v>
      </c>
      <c r="O48">
        <v>15300</v>
      </c>
      <c r="P48">
        <v>1205.5</v>
      </c>
      <c r="Q48">
        <v>668.3</v>
      </c>
      <c r="R48">
        <v>516.20000000000005</v>
      </c>
      <c r="S48">
        <v>4.5999999999999996</v>
      </c>
      <c r="T48">
        <v>16.399999999999999</v>
      </c>
      <c r="U48">
        <v>16.399999999999999</v>
      </c>
      <c r="V48">
        <v>1.2</v>
      </c>
      <c r="W48">
        <v>9.4</v>
      </c>
      <c r="X48">
        <v>4.4000000000000004</v>
      </c>
      <c r="Y48">
        <v>1.4</v>
      </c>
      <c r="Z48">
        <v>668.3</v>
      </c>
      <c r="AA48">
        <v>612</v>
      </c>
      <c r="AB48">
        <v>56.3</v>
      </c>
      <c r="AC48">
        <v>9.5</v>
      </c>
      <c r="AD48">
        <v>46.8</v>
      </c>
      <c r="AE48">
        <v>1.8</v>
      </c>
      <c r="AF48">
        <v>4.2</v>
      </c>
      <c r="AG48">
        <v>1.5</v>
      </c>
      <c r="AH48">
        <v>0.2</v>
      </c>
      <c r="AI48">
        <v>1.7</v>
      </c>
      <c r="AJ48">
        <v>21</v>
      </c>
      <c r="AK48">
        <v>17</v>
      </c>
      <c r="AL48">
        <v>4</v>
      </c>
      <c r="AM48">
        <v>0</v>
      </c>
      <c r="AN48">
        <v>61.2</v>
      </c>
      <c r="AO48">
        <v>49</v>
      </c>
      <c r="AP48">
        <v>48</v>
      </c>
      <c r="AQ48">
        <v>1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V48">
        <v>2</v>
      </c>
      <c r="BX48">
        <v>5</v>
      </c>
      <c r="CB48">
        <v>1</v>
      </c>
      <c r="CK48">
        <v>12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W48">
        <v>1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Q48">
        <v>12</v>
      </c>
      <c r="GR48">
        <v>8</v>
      </c>
      <c r="GS48">
        <v>0</v>
      </c>
      <c r="GT48">
        <v>2</v>
      </c>
      <c r="GU48">
        <v>0</v>
      </c>
      <c r="GW48">
        <v>0</v>
      </c>
      <c r="GX48">
        <v>75</v>
      </c>
      <c r="GY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8</v>
      </c>
      <c r="HI48">
        <v>0</v>
      </c>
      <c r="HJ48">
        <v>0</v>
      </c>
      <c r="HK48">
        <v>0</v>
      </c>
      <c r="HL48">
        <v>2000</v>
      </c>
      <c r="HM48">
        <v>0</v>
      </c>
      <c r="HN48">
        <v>0</v>
      </c>
    </row>
    <row r="49" spans="1:222" x14ac:dyDescent="0.25">
      <c r="A49" t="s">
        <v>404</v>
      </c>
      <c r="B49" t="s">
        <v>405</v>
      </c>
      <c r="C49" s="1" t="str">
        <f t="shared" si="7"/>
        <v>21:0002</v>
      </c>
      <c r="D49" s="1" t="str">
        <f t="shared" si="8"/>
        <v>21:0366</v>
      </c>
      <c r="E49" t="s">
        <v>406</v>
      </c>
      <c r="F49" t="s">
        <v>407</v>
      </c>
      <c r="H49">
        <v>65.640619999999998</v>
      </c>
      <c r="I49">
        <v>-112.8098928</v>
      </c>
      <c r="J49" s="1" t="str">
        <f t="shared" si="9"/>
        <v>Till</v>
      </c>
      <c r="K49" s="1" t="str">
        <f t="shared" si="10"/>
        <v>HMC separation (0.25-0.50 mm size fraction)</v>
      </c>
      <c r="L49">
        <v>15800</v>
      </c>
      <c r="M49">
        <v>15300</v>
      </c>
      <c r="N49">
        <v>4000</v>
      </c>
      <c r="O49">
        <v>11300</v>
      </c>
      <c r="P49">
        <v>1225.3</v>
      </c>
      <c r="Q49">
        <v>630.70000000000005</v>
      </c>
      <c r="R49">
        <v>573.1</v>
      </c>
      <c r="S49">
        <v>4.7</v>
      </c>
      <c r="T49">
        <v>16.8</v>
      </c>
      <c r="U49">
        <v>16.8</v>
      </c>
      <c r="V49">
        <v>1.2</v>
      </c>
      <c r="W49">
        <v>8.6</v>
      </c>
      <c r="X49">
        <v>4.9000000000000004</v>
      </c>
      <c r="Y49">
        <v>2.1</v>
      </c>
      <c r="Z49">
        <v>630.70000000000005</v>
      </c>
      <c r="AA49">
        <v>581.5</v>
      </c>
      <c r="AB49">
        <v>49.2</v>
      </c>
      <c r="AC49">
        <v>5.9</v>
      </c>
      <c r="AD49">
        <v>43.3</v>
      </c>
      <c r="AE49">
        <v>1.9</v>
      </c>
      <c r="AF49">
        <v>4.5999999999999996</v>
      </c>
      <c r="AG49">
        <v>1.1000000000000001</v>
      </c>
      <c r="AH49">
        <v>0.1</v>
      </c>
      <c r="AI49">
        <v>0.9</v>
      </c>
      <c r="AJ49">
        <v>5</v>
      </c>
      <c r="AK49">
        <v>4</v>
      </c>
      <c r="AL49">
        <v>1</v>
      </c>
      <c r="AM49">
        <v>0</v>
      </c>
      <c r="AN49">
        <v>45.2</v>
      </c>
      <c r="AO49">
        <v>22</v>
      </c>
      <c r="AP49">
        <v>17</v>
      </c>
      <c r="AQ49">
        <v>4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Q49">
        <v>10</v>
      </c>
      <c r="BX49">
        <v>1</v>
      </c>
      <c r="CK49">
        <v>4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C49">
        <v>0</v>
      </c>
      <c r="GD49">
        <v>0</v>
      </c>
      <c r="GE49">
        <v>1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Q49">
        <v>4</v>
      </c>
      <c r="GR49">
        <v>1</v>
      </c>
      <c r="GS49">
        <v>0</v>
      </c>
      <c r="GT49">
        <v>8</v>
      </c>
      <c r="GU49">
        <v>0</v>
      </c>
      <c r="GW49">
        <v>0</v>
      </c>
      <c r="GX49">
        <v>45</v>
      </c>
      <c r="GY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6</v>
      </c>
      <c r="HI49">
        <v>0</v>
      </c>
      <c r="HK49">
        <v>0</v>
      </c>
      <c r="HL49">
        <v>1000</v>
      </c>
      <c r="HM49">
        <v>0</v>
      </c>
      <c r="HN49">
        <v>0</v>
      </c>
    </row>
    <row r="50" spans="1:222" x14ac:dyDescent="0.25">
      <c r="A50" t="s">
        <v>408</v>
      </c>
      <c r="B50" t="s">
        <v>409</v>
      </c>
      <c r="C50" s="1" t="str">
        <f t="shared" si="7"/>
        <v>21:0002</v>
      </c>
      <c r="D50" s="1" t="str">
        <f t="shared" si="8"/>
        <v>21:0366</v>
      </c>
      <c r="E50" t="s">
        <v>410</v>
      </c>
      <c r="F50" t="s">
        <v>411</v>
      </c>
      <c r="H50">
        <v>65.646442699999994</v>
      </c>
      <c r="I50">
        <v>-112.81534240000001</v>
      </c>
      <c r="J50" s="1" t="str">
        <f t="shared" si="9"/>
        <v>Till</v>
      </c>
      <c r="K50" s="1" t="str">
        <f t="shared" si="10"/>
        <v>HMC separation (0.25-0.50 mm size fraction)</v>
      </c>
      <c r="L50">
        <v>16800</v>
      </c>
      <c r="M50">
        <v>16300</v>
      </c>
      <c r="N50">
        <v>8900</v>
      </c>
      <c r="O50">
        <v>7400</v>
      </c>
      <c r="P50">
        <v>1068.5</v>
      </c>
      <c r="Q50">
        <v>717.4</v>
      </c>
      <c r="R50">
        <v>340.2</v>
      </c>
      <c r="S50">
        <v>3</v>
      </c>
      <c r="T50">
        <v>7.9</v>
      </c>
      <c r="U50">
        <v>7.9</v>
      </c>
      <c r="V50">
        <v>1.3</v>
      </c>
      <c r="W50">
        <v>3.6</v>
      </c>
      <c r="X50">
        <v>2.2000000000000002</v>
      </c>
      <c r="Y50">
        <v>0.8</v>
      </c>
      <c r="Z50">
        <v>717.4</v>
      </c>
      <c r="AA50">
        <v>689.6</v>
      </c>
      <c r="AB50">
        <v>27.8</v>
      </c>
      <c r="AC50">
        <v>4.9000000000000004</v>
      </c>
      <c r="AD50">
        <v>22.9</v>
      </c>
      <c r="AE50">
        <v>1.26</v>
      </c>
      <c r="AF50">
        <v>1.4</v>
      </c>
      <c r="AG50">
        <v>0.4</v>
      </c>
      <c r="AH50">
        <v>0.04</v>
      </c>
      <c r="AI50">
        <v>0.5</v>
      </c>
      <c r="AJ50">
        <v>14</v>
      </c>
      <c r="AK50">
        <v>11</v>
      </c>
      <c r="AL50">
        <v>1</v>
      </c>
      <c r="AM50">
        <v>2</v>
      </c>
      <c r="AN50">
        <v>29.6</v>
      </c>
      <c r="AO50">
        <v>48</v>
      </c>
      <c r="AP50">
        <v>44</v>
      </c>
      <c r="AQ50">
        <v>1</v>
      </c>
      <c r="AR50">
        <v>3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X50">
        <v>3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Y50">
        <v>1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3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S50">
        <v>0</v>
      </c>
      <c r="GT50">
        <v>4</v>
      </c>
      <c r="GU50">
        <v>0</v>
      </c>
      <c r="GW50">
        <v>0</v>
      </c>
      <c r="GX50">
        <v>35</v>
      </c>
      <c r="GY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4</v>
      </c>
      <c r="HI50">
        <v>0</v>
      </c>
      <c r="HJ50">
        <v>0</v>
      </c>
      <c r="HK50">
        <v>0</v>
      </c>
      <c r="HL50">
        <v>500</v>
      </c>
      <c r="HM50">
        <v>0</v>
      </c>
      <c r="HN50">
        <v>0</v>
      </c>
    </row>
    <row r="51" spans="1:222" x14ac:dyDescent="0.25">
      <c r="A51" t="s">
        <v>412</v>
      </c>
      <c r="B51" t="s">
        <v>413</v>
      </c>
      <c r="C51" s="1" t="str">
        <f t="shared" si="7"/>
        <v>21:0002</v>
      </c>
      <c r="D51" s="1" t="str">
        <f t="shared" si="8"/>
        <v>21:0366</v>
      </c>
      <c r="E51" t="s">
        <v>414</v>
      </c>
      <c r="F51" t="s">
        <v>415</v>
      </c>
      <c r="H51">
        <v>65.647114599999995</v>
      </c>
      <c r="I51">
        <v>-112.82445509999999</v>
      </c>
      <c r="J51" s="1" t="str">
        <f t="shared" si="9"/>
        <v>Till</v>
      </c>
      <c r="K51" s="1" t="str">
        <f t="shared" si="10"/>
        <v>HMC separation (0.25-0.50 mm size fraction)</v>
      </c>
      <c r="L51">
        <v>15200</v>
      </c>
      <c r="M51">
        <v>14700</v>
      </c>
      <c r="N51">
        <v>4100</v>
      </c>
      <c r="O51">
        <v>10600</v>
      </c>
      <c r="P51">
        <v>1275.9000000000001</v>
      </c>
      <c r="Q51">
        <v>860.4</v>
      </c>
      <c r="R51">
        <v>400.2</v>
      </c>
      <c r="S51">
        <v>3.2</v>
      </c>
      <c r="T51">
        <v>12.1</v>
      </c>
      <c r="U51">
        <v>12.1</v>
      </c>
      <c r="V51">
        <v>1.4</v>
      </c>
      <c r="W51">
        <v>7</v>
      </c>
      <c r="X51">
        <v>2.8</v>
      </c>
      <c r="Y51">
        <v>0.9</v>
      </c>
      <c r="Z51">
        <v>860.4</v>
      </c>
      <c r="AA51">
        <v>816.2</v>
      </c>
      <c r="AB51">
        <v>44.2</v>
      </c>
      <c r="AC51">
        <v>8.1</v>
      </c>
      <c r="AD51">
        <v>36.1</v>
      </c>
      <c r="AE51">
        <v>2.2999999999999998</v>
      </c>
      <c r="AF51">
        <v>2.2999999999999998</v>
      </c>
      <c r="AG51">
        <v>1.3</v>
      </c>
      <c r="AH51">
        <v>0.2</v>
      </c>
      <c r="AI51">
        <v>0.9</v>
      </c>
      <c r="AJ51">
        <v>8</v>
      </c>
      <c r="AK51">
        <v>7</v>
      </c>
      <c r="AL51">
        <v>1</v>
      </c>
      <c r="AM51">
        <v>0</v>
      </c>
      <c r="AN51">
        <v>42.4</v>
      </c>
      <c r="AO51">
        <v>136</v>
      </c>
      <c r="AP51">
        <v>134</v>
      </c>
      <c r="AQ51">
        <v>2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L51">
        <v>3</v>
      </c>
      <c r="BQ51">
        <v>1</v>
      </c>
      <c r="BX51">
        <v>3</v>
      </c>
      <c r="CK51">
        <v>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Y51">
        <v>1</v>
      </c>
      <c r="FZ51">
        <v>0</v>
      </c>
      <c r="GA51">
        <v>0</v>
      </c>
      <c r="GC51">
        <v>0</v>
      </c>
      <c r="GD51">
        <v>0</v>
      </c>
      <c r="GE51">
        <v>3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Q51">
        <v>9</v>
      </c>
      <c r="GR51">
        <v>0.5</v>
      </c>
      <c r="GS51">
        <v>0</v>
      </c>
      <c r="GT51">
        <v>6</v>
      </c>
      <c r="GU51">
        <v>0</v>
      </c>
      <c r="GW51">
        <v>0</v>
      </c>
      <c r="GX51">
        <v>40</v>
      </c>
      <c r="GY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8</v>
      </c>
      <c r="HI51">
        <v>0</v>
      </c>
      <c r="HK51">
        <v>0</v>
      </c>
      <c r="HL51">
        <v>800</v>
      </c>
      <c r="HM51">
        <v>0</v>
      </c>
      <c r="HN51">
        <v>0</v>
      </c>
    </row>
    <row r="52" spans="1:222" x14ac:dyDescent="0.25">
      <c r="A52" t="s">
        <v>416</v>
      </c>
      <c r="B52" t="s">
        <v>417</v>
      </c>
      <c r="C52" s="1" t="str">
        <f t="shared" si="7"/>
        <v>21:0002</v>
      </c>
      <c r="D52" s="1" t="str">
        <f t="shared" si="8"/>
        <v>21:0366</v>
      </c>
      <c r="E52" t="s">
        <v>418</v>
      </c>
      <c r="F52" t="s">
        <v>419</v>
      </c>
      <c r="H52">
        <v>65.624998199999993</v>
      </c>
      <c r="I52">
        <v>-112.8936726</v>
      </c>
      <c r="J52" s="1" t="str">
        <f t="shared" si="9"/>
        <v>Till</v>
      </c>
      <c r="K52" s="1" t="str">
        <f t="shared" si="10"/>
        <v>HMC separation (0.25-0.50 mm size fraction)</v>
      </c>
      <c r="L52">
        <v>11800</v>
      </c>
      <c r="M52">
        <v>11300</v>
      </c>
      <c r="N52">
        <v>2200</v>
      </c>
      <c r="O52">
        <v>9100</v>
      </c>
      <c r="P52">
        <v>588.1</v>
      </c>
      <c r="Q52">
        <v>464.9</v>
      </c>
      <c r="R52">
        <v>113.7</v>
      </c>
      <c r="S52">
        <v>1.9</v>
      </c>
      <c r="T52">
        <v>7.6</v>
      </c>
      <c r="U52">
        <v>7.6</v>
      </c>
      <c r="V52">
        <v>0.5</v>
      </c>
      <c r="W52">
        <v>5.3</v>
      </c>
      <c r="X52">
        <v>1.7</v>
      </c>
      <c r="Y52">
        <v>7.0000000000000007E-2</v>
      </c>
      <c r="Z52">
        <v>464.9</v>
      </c>
      <c r="AA52">
        <v>432.5</v>
      </c>
      <c r="AB52">
        <v>32.4</v>
      </c>
      <c r="AC52">
        <v>4</v>
      </c>
      <c r="AD52">
        <v>28.4</v>
      </c>
      <c r="AE52">
        <v>0.81</v>
      </c>
      <c r="AF52">
        <v>2.5</v>
      </c>
      <c r="AG52">
        <v>1</v>
      </c>
      <c r="AH52">
        <v>0.09</v>
      </c>
      <c r="AI52">
        <v>0.9</v>
      </c>
      <c r="AJ52">
        <v>5</v>
      </c>
      <c r="AK52">
        <v>5</v>
      </c>
      <c r="AL52">
        <v>0</v>
      </c>
      <c r="AM52">
        <v>0</v>
      </c>
      <c r="AN52">
        <v>36.4</v>
      </c>
      <c r="AO52">
        <v>11</v>
      </c>
      <c r="AP52">
        <v>11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V52">
        <v>1</v>
      </c>
      <c r="BX52">
        <v>28</v>
      </c>
      <c r="CA52">
        <v>2</v>
      </c>
      <c r="CB52">
        <v>2</v>
      </c>
      <c r="CK52">
        <v>7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W52">
        <v>2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0.4</v>
      </c>
      <c r="GE52">
        <v>28</v>
      </c>
      <c r="GF52">
        <v>0</v>
      </c>
      <c r="GG52">
        <v>0</v>
      </c>
      <c r="GI52">
        <v>1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Q52">
        <v>7</v>
      </c>
      <c r="GR52">
        <v>1</v>
      </c>
      <c r="GS52">
        <v>0</v>
      </c>
      <c r="GT52">
        <v>4</v>
      </c>
      <c r="GU52">
        <v>0</v>
      </c>
      <c r="GV52">
        <v>1</v>
      </c>
      <c r="GW52">
        <v>0</v>
      </c>
      <c r="GX52">
        <v>40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8</v>
      </c>
      <c r="HI52">
        <v>0</v>
      </c>
      <c r="HK52">
        <v>0</v>
      </c>
      <c r="HL52">
        <v>800</v>
      </c>
      <c r="HM52">
        <v>0</v>
      </c>
      <c r="HN52">
        <v>0</v>
      </c>
    </row>
    <row r="53" spans="1:222" x14ac:dyDescent="0.25">
      <c r="A53" t="s">
        <v>420</v>
      </c>
      <c r="B53" t="s">
        <v>421</v>
      </c>
      <c r="C53" s="1" t="str">
        <f t="shared" si="7"/>
        <v>21:0002</v>
      </c>
      <c r="D53" s="1" t="str">
        <f t="shared" si="8"/>
        <v>21:0366</v>
      </c>
      <c r="E53" t="s">
        <v>422</v>
      </c>
      <c r="F53" t="s">
        <v>423</v>
      </c>
      <c r="H53">
        <v>65.640476199999995</v>
      </c>
      <c r="I53">
        <v>-112.8598078</v>
      </c>
      <c r="J53" s="1" t="str">
        <f t="shared" si="9"/>
        <v>Till</v>
      </c>
      <c r="K53" s="1" t="str">
        <f t="shared" si="10"/>
        <v>HMC separation (0.25-0.50 mm size fraction)</v>
      </c>
      <c r="L53">
        <v>13800</v>
      </c>
      <c r="M53">
        <v>13300</v>
      </c>
      <c r="N53">
        <v>3000</v>
      </c>
      <c r="O53">
        <v>10300</v>
      </c>
      <c r="P53">
        <v>860</v>
      </c>
      <c r="Q53">
        <v>585.70000000000005</v>
      </c>
      <c r="R53">
        <v>263.5</v>
      </c>
      <c r="S53">
        <v>2.1</v>
      </c>
      <c r="T53">
        <v>8.6999999999999993</v>
      </c>
      <c r="U53">
        <v>8.6999999999999993</v>
      </c>
      <c r="V53">
        <v>0.5</v>
      </c>
      <c r="W53">
        <v>4.3</v>
      </c>
      <c r="X53">
        <v>2.7</v>
      </c>
      <c r="Y53">
        <v>1.2</v>
      </c>
      <c r="Z53">
        <v>585.70000000000005</v>
      </c>
      <c r="AA53">
        <v>559.29999999999995</v>
      </c>
      <c r="AB53">
        <v>26.4</v>
      </c>
      <c r="AC53">
        <v>3.7</v>
      </c>
      <c r="AD53">
        <v>22.7</v>
      </c>
      <c r="AE53">
        <v>0.93</v>
      </c>
      <c r="AF53">
        <v>2.2000000000000002</v>
      </c>
      <c r="AG53">
        <v>0.7</v>
      </c>
      <c r="AH53">
        <v>7.0000000000000007E-2</v>
      </c>
      <c r="AI53">
        <v>0.4</v>
      </c>
      <c r="AJ53">
        <v>4</v>
      </c>
      <c r="AK53">
        <v>4</v>
      </c>
      <c r="AL53">
        <v>0</v>
      </c>
      <c r="AM53">
        <v>0</v>
      </c>
      <c r="AN53">
        <v>41.2</v>
      </c>
      <c r="AO53">
        <v>222</v>
      </c>
      <c r="AP53">
        <v>222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V53">
        <v>3</v>
      </c>
      <c r="BX53">
        <v>66</v>
      </c>
      <c r="CB53">
        <v>2</v>
      </c>
      <c r="CK53">
        <v>5</v>
      </c>
      <c r="DB53">
        <v>2</v>
      </c>
      <c r="DG53">
        <v>5</v>
      </c>
      <c r="EP53">
        <v>1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W53">
        <v>2</v>
      </c>
      <c r="FX53">
        <v>0</v>
      </c>
      <c r="FY53">
        <v>0</v>
      </c>
      <c r="FZ53">
        <v>0</v>
      </c>
      <c r="GA53">
        <v>0</v>
      </c>
      <c r="GC53">
        <v>0</v>
      </c>
      <c r="GD53">
        <v>1</v>
      </c>
      <c r="GE53">
        <v>66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Q53">
        <v>5</v>
      </c>
      <c r="GR53">
        <v>2</v>
      </c>
      <c r="GS53">
        <v>0</v>
      </c>
      <c r="GT53">
        <v>5</v>
      </c>
      <c r="GU53">
        <v>0</v>
      </c>
      <c r="GW53">
        <v>0</v>
      </c>
      <c r="GX53">
        <v>25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5</v>
      </c>
      <c r="HI53">
        <v>0</v>
      </c>
      <c r="HK53">
        <v>0</v>
      </c>
      <c r="HL53">
        <v>400</v>
      </c>
      <c r="HM53">
        <v>0</v>
      </c>
      <c r="HN53">
        <v>0</v>
      </c>
    </row>
    <row r="54" spans="1:222" x14ac:dyDescent="0.25">
      <c r="A54" t="s">
        <v>424</v>
      </c>
      <c r="B54" t="s">
        <v>425</v>
      </c>
      <c r="C54" s="1" t="str">
        <f t="shared" si="7"/>
        <v>21:0002</v>
      </c>
      <c r="D54" s="1" t="str">
        <f t="shared" si="8"/>
        <v>21:0366</v>
      </c>
      <c r="E54" t="s">
        <v>426</v>
      </c>
      <c r="F54" t="s">
        <v>427</v>
      </c>
      <c r="H54">
        <v>65.636451399999999</v>
      </c>
      <c r="I54">
        <v>-112.87840439999999</v>
      </c>
      <c r="J54" s="1" t="str">
        <f t="shared" si="9"/>
        <v>Till</v>
      </c>
      <c r="K54" s="1" t="str">
        <f t="shared" si="10"/>
        <v>HMC separation (0.25-0.50 mm size fraction)</v>
      </c>
      <c r="L54">
        <v>15000</v>
      </c>
      <c r="M54">
        <v>14500</v>
      </c>
      <c r="N54">
        <v>2100</v>
      </c>
      <c r="O54">
        <v>12400</v>
      </c>
      <c r="P54">
        <v>780.9</v>
      </c>
      <c r="Q54">
        <v>571.20000000000005</v>
      </c>
      <c r="R54">
        <v>196.5</v>
      </c>
      <c r="S54">
        <v>2.2999999999999998</v>
      </c>
      <c r="T54">
        <v>10.9</v>
      </c>
      <c r="U54">
        <v>10.9</v>
      </c>
      <c r="V54">
        <v>0.4</v>
      </c>
      <c r="W54">
        <v>7</v>
      </c>
      <c r="X54">
        <v>2.7</v>
      </c>
      <c r="Y54">
        <v>0.8</v>
      </c>
      <c r="Z54">
        <v>571.20000000000005</v>
      </c>
      <c r="AA54">
        <v>533.29999999999995</v>
      </c>
      <c r="AB54">
        <v>37.9</v>
      </c>
      <c r="AC54">
        <v>5.3</v>
      </c>
      <c r="AD54">
        <v>32.6</v>
      </c>
      <c r="AE54">
        <v>1.3</v>
      </c>
      <c r="AF54">
        <v>2.6</v>
      </c>
      <c r="AG54">
        <v>1.9</v>
      </c>
      <c r="AH54">
        <v>0.1</v>
      </c>
      <c r="AI54">
        <v>1.1000000000000001</v>
      </c>
      <c r="AJ54">
        <v>6</v>
      </c>
      <c r="AK54">
        <v>5</v>
      </c>
      <c r="AL54">
        <v>1</v>
      </c>
      <c r="AM54">
        <v>0</v>
      </c>
      <c r="AN54">
        <v>49.6</v>
      </c>
      <c r="AO54">
        <v>4</v>
      </c>
      <c r="AP54">
        <v>4</v>
      </c>
      <c r="AQ54">
        <v>-1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V54">
        <v>2</v>
      </c>
      <c r="BX54">
        <v>11</v>
      </c>
      <c r="CK54">
        <v>12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0.1</v>
      </c>
      <c r="GE54">
        <v>11</v>
      </c>
      <c r="GF54">
        <v>0</v>
      </c>
      <c r="GG54">
        <v>0</v>
      </c>
      <c r="GI54">
        <v>2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Q54">
        <v>12</v>
      </c>
      <c r="GR54">
        <v>2</v>
      </c>
      <c r="GS54">
        <v>0</v>
      </c>
      <c r="GT54">
        <v>5</v>
      </c>
      <c r="GU54">
        <v>0</v>
      </c>
      <c r="GW54">
        <v>0</v>
      </c>
      <c r="GX54">
        <v>50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8</v>
      </c>
      <c r="HI54">
        <v>0</v>
      </c>
      <c r="HK54">
        <v>0</v>
      </c>
      <c r="HL54">
        <v>800</v>
      </c>
      <c r="HM54">
        <v>0</v>
      </c>
      <c r="HN54">
        <v>0</v>
      </c>
    </row>
    <row r="55" spans="1:222" x14ac:dyDescent="0.25">
      <c r="A55" t="s">
        <v>428</v>
      </c>
      <c r="B55" t="s">
        <v>429</v>
      </c>
      <c r="C55" s="1" t="str">
        <f t="shared" si="7"/>
        <v>21:0002</v>
      </c>
      <c r="D55" s="1" t="str">
        <f t="shared" si="8"/>
        <v>21:0366</v>
      </c>
      <c r="E55" t="s">
        <v>430</v>
      </c>
      <c r="F55" t="s">
        <v>431</v>
      </c>
      <c r="H55">
        <v>65.637992100000005</v>
      </c>
      <c r="I55">
        <v>-112.8493284</v>
      </c>
      <c r="J55" s="1" t="str">
        <f t="shared" si="9"/>
        <v>Till</v>
      </c>
      <c r="K55" s="1" t="str">
        <f t="shared" si="10"/>
        <v>HMC separation (0.25-0.50 mm size fraction)</v>
      </c>
      <c r="L55">
        <v>13100</v>
      </c>
      <c r="M55">
        <v>12600</v>
      </c>
      <c r="N55">
        <v>600</v>
      </c>
      <c r="O55">
        <v>12000</v>
      </c>
      <c r="P55">
        <v>847</v>
      </c>
      <c r="Q55">
        <v>499.1</v>
      </c>
      <c r="R55">
        <v>344.1</v>
      </c>
      <c r="S55">
        <v>0.9</v>
      </c>
      <c r="T55">
        <v>2.9</v>
      </c>
      <c r="U55">
        <v>2.9</v>
      </c>
      <c r="V55">
        <v>0.3</v>
      </c>
      <c r="W55">
        <v>1.7</v>
      </c>
      <c r="X55">
        <v>0.7</v>
      </c>
      <c r="Y55">
        <v>0.2</v>
      </c>
      <c r="Z55">
        <v>499.1</v>
      </c>
      <c r="AA55">
        <v>466.4</v>
      </c>
      <c r="AB55">
        <v>32.700000000000003</v>
      </c>
      <c r="AC55">
        <v>4</v>
      </c>
      <c r="AD55">
        <v>28.7</v>
      </c>
      <c r="AE55">
        <v>0.33</v>
      </c>
      <c r="AF55">
        <v>0.8</v>
      </c>
      <c r="AG55">
        <v>0.3</v>
      </c>
      <c r="AH55">
        <v>7.0000000000000007E-2</v>
      </c>
      <c r="AI55">
        <v>0.2</v>
      </c>
      <c r="AJ55">
        <v>4</v>
      </c>
      <c r="AK55">
        <v>2</v>
      </c>
      <c r="AL55">
        <v>1</v>
      </c>
      <c r="AM55">
        <v>1</v>
      </c>
      <c r="AN55">
        <v>48</v>
      </c>
      <c r="AO55">
        <v>30</v>
      </c>
      <c r="AP55">
        <v>22</v>
      </c>
      <c r="AQ55">
        <v>8</v>
      </c>
      <c r="AR55">
        <v>1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X55">
        <v>3</v>
      </c>
      <c r="CA55">
        <v>3</v>
      </c>
      <c r="CK55">
        <v>3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3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Q55">
        <v>3</v>
      </c>
      <c r="GR55">
        <v>5</v>
      </c>
      <c r="GS55">
        <v>0</v>
      </c>
      <c r="GT55">
        <v>5</v>
      </c>
      <c r="GU55">
        <v>0</v>
      </c>
      <c r="GW55">
        <v>0</v>
      </c>
      <c r="GX55">
        <v>50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3</v>
      </c>
      <c r="HI55">
        <v>0</v>
      </c>
      <c r="HK55">
        <v>0</v>
      </c>
      <c r="HL55">
        <v>200</v>
      </c>
      <c r="HM55">
        <v>0</v>
      </c>
      <c r="HN55">
        <v>0</v>
      </c>
    </row>
    <row r="56" spans="1:222" x14ac:dyDescent="0.25">
      <c r="A56" t="s">
        <v>432</v>
      </c>
      <c r="B56" t="s">
        <v>433</v>
      </c>
      <c r="C56" s="1" t="str">
        <f t="shared" si="7"/>
        <v>21:0002</v>
      </c>
      <c r="D56" s="1" t="str">
        <f t="shared" si="8"/>
        <v>21:0366</v>
      </c>
      <c r="E56" t="s">
        <v>434</v>
      </c>
      <c r="F56" t="s">
        <v>435</v>
      </c>
      <c r="H56">
        <v>65.644717799999995</v>
      </c>
      <c r="I56">
        <v>-112.8527423</v>
      </c>
      <c r="J56" s="1" t="str">
        <f t="shared" si="9"/>
        <v>Till</v>
      </c>
      <c r="K56" s="1" t="str">
        <f t="shared" si="10"/>
        <v>HMC separation (0.25-0.50 mm size fraction)</v>
      </c>
      <c r="L56">
        <v>13000</v>
      </c>
      <c r="M56">
        <v>12500</v>
      </c>
      <c r="N56">
        <v>1200</v>
      </c>
      <c r="O56">
        <v>11300</v>
      </c>
      <c r="P56">
        <v>780.2</v>
      </c>
      <c r="Q56">
        <v>558.29999999999995</v>
      </c>
      <c r="R56">
        <v>217.2</v>
      </c>
      <c r="S56">
        <v>0.8</v>
      </c>
      <c r="T56">
        <v>3.9</v>
      </c>
      <c r="U56">
        <v>3.9</v>
      </c>
      <c r="V56">
        <v>0.3</v>
      </c>
      <c r="W56">
        <v>2.5</v>
      </c>
      <c r="X56">
        <v>0.9</v>
      </c>
      <c r="Y56">
        <v>0.2</v>
      </c>
      <c r="Z56">
        <v>558.29999999999995</v>
      </c>
      <c r="AA56">
        <v>537.79999999999995</v>
      </c>
      <c r="AB56">
        <v>20.5</v>
      </c>
      <c r="AC56">
        <v>1.2</v>
      </c>
      <c r="AD56">
        <v>19.3</v>
      </c>
      <c r="AE56">
        <v>1</v>
      </c>
      <c r="AF56">
        <v>1.1000000000000001</v>
      </c>
      <c r="AG56">
        <v>0.3</v>
      </c>
      <c r="AH56">
        <v>0.06</v>
      </c>
      <c r="AI56">
        <v>0.04</v>
      </c>
      <c r="AJ56">
        <v>5</v>
      </c>
      <c r="AK56">
        <v>5</v>
      </c>
      <c r="AL56">
        <v>0</v>
      </c>
      <c r="AM56">
        <v>0</v>
      </c>
      <c r="AN56">
        <v>45.2</v>
      </c>
      <c r="AO56">
        <v>10</v>
      </c>
      <c r="AP56">
        <v>10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X56">
        <v>2</v>
      </c>
      <c r="CK56">
        <v>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2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Q56">
        <v>1</v>
      </c>
      <c r="GR56">
        <v>2</v>
      </c>
      <c r="GS56">
        <v>0</v>
      </c>
      <c r="GT56">
        <v>15</v>
      </c>
      <c r="GU56">
        <v>0</v>
      </c>
      <c r="GW56">
        <v>0</v>
      </c>
      <c r="GX56">
        <v>45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5</v>
      </c>
      <c r="HI56">
        <v>0</v>
      </c>
      <c r="HK56">
        <v>0</v>
      </c>
      <c r="HL56">
        <v>300</v>
      </c>
      <c r="HM56">
        <v>0</v>
      </c>
      <c r="HN56">
        <v>0</v>
      </c>
    </row>
    <row r="57" spans="1:222" x14ac:dyDescent="0.25">
      <c r="A57" t="s">
        <v>436</v>
      </c>
      <c r="B57" t="s">
        <v>437</v>
      </c>
      <c r="C57" s="1" t="str">
        <f t="shared" si="7"/>
        <v>21:0002</v>
      </c>
      <c r="D57" s="1" t="str">
        <f t="shared" si="8"/>
        <v>21:0366</v>
      </c>
      <c r="E57" t="s">
        <v>438</v>
      </c>
      <c r="F57" t="s">
        <v>439</v>
      </c>
      <c r="H57">
        <v>65.652619599999994</v>
      </c>
      <c r="I57">
        <v>-112.83090900000001</v>
      </c>
      <c r="J57" s="1" t="str">
        <f t="shared" si="9"/>
        <v>Till</v>
      </c>
      <c r="K57" s="1" t="str">
        <f t="shared" si="10"/>
        <v>HMC separation (0.25-0.50 mm size fraction)</v>
      </c>
      <c r="L57">
        <v>11000</v>
      </c>
      <c r="M57">
        <v>10500</v>
      </c>
      <c r="N57">
        <v>1500</v>
      </c>
      <c r="O57">
        <v>9000</v>
      </c>
      <c r="P57">
        <v>526.20000000000005</v>
      </c>
      <c r="Q57">
        <v>424.9</v>
      </c>
      <c r="R57">
        <v>95.3</v>
      </c>
      <c r="S57">
        <v>1.5</v>
      </c>
      <c r="T57">
        <v>4.5</v>
      </c>
      <c r="U57">
        <v>4.5</v>
      </c>
      <c r="V57">
        <v>0.3</v>
      </c>
      <c r="W57">
        <v>2.5</v>
      </c>
      <c r="X57">
        <v>1.3</v>
      </c>
      <c r="Y57">
        <v>0.4</v>
      </c>
      <c r="Z57">
        <v>424.9</v>
      </c>
      <c r="AA57">
        <v>409.4</v>
      </c>
      <c r="AB57">
        <v>15.5</v>
      </c>
      <c r="AC57">
        <v>13.9</v>
      </c>
      <c r="AD57">
        <v>1.6</v>
      </c>
      <c r="AE57">
        <v>0.53</v>
      </c>
      <c r="AF57">
        <v>1</v>
      </c>
      <c r="AG57">
        <v>0.5</v>
      </c>
      <c r="AH57">
        <v>7.0000000000000007E-2</v>
      </c>
      <c r="AI57">
        <v>0.4</v>
      </c>
      <c r="AJ57">
        <v>8</v>
      </c>
      <c r="AK57">
        <v>8</v>
      </c>
      <c r="AL57">
        <v>0</v>
      </c>
      <c r="AM57">
        <v>0</v>
      </c>
      <c r="AN57">
        <v>36</v>
      </c>
      <c r="AO57">
        <v>13</v>
      </c>
      <c r="AP57">
        <v>13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L57">
        <v>2</v>
      </c>
      <c r="BX57">
        <v>1</v>
      </c>
      <c r="CJ57">
        <v>1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Y57">
        <v>1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1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S57">
        <v>0</v>
      </c>
      <c r="GT57">
        <v>15</v>
      </c>
      <c r="GU57">
        <v>0</v>
      </c>
      <c r="GV57">
        <v>0.5</v>
      </c>
      <c r="GW57">
        <v>0</v>
      </c>
      <c r="GX57">
        <v>50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2</v>
      </c>
      <c r="HI57">
        <v>0</v>
      </c>
      <c r="HJ57">
        <v>0</v>
      </c>
      <c r="HK57">
        <v>0</v>
      </c>
      <c r="HL57">
        <v>500</v>
      </c>
      <c r="HM57">
        <v>0</v>
      </c>
      <c r="HN57">
        <v>0</v>
      </c>
    </row>
    <row r="58" spans="1:222" x14ac:dyDescent="0.25">
      <c r="A58" t="s">
        <v>440</v>
      </c>
      <c r="B58" t="s">
        <v>441</v>
      </c>
      <c r="C58" s="1" t="str">
        <f t="shared" si="7"/>
        <v>21:0002</v>
      </c>
      <c r="D58" s="1" t="str">
        <f t="shared" si="8"/>
        <v>21:0366</v>
      </c>
      <c r="E58" t="s">
        <v>442</v>
      </c>
      <c r="F58" t="s">
        <v>443</v>
      </c>
      <c r="H58">
        <v>65.630892500000002</v>
      </c>
      <c r="I58">
        <v>-112.7953752</v>
      </c>
      <c r="J58" s="1" t="str">
        <f t="shared" si="9"/>
        <v>Till</v>
      </c>
      <c r="K58" s="1" t="str">
        <f t="shared" si="10"/>
        <v>HMC separation (0.25-0.50 mm size fraction)</v>
      </c>
      <c r="L58">
        <v>20400</v>
      </c>
      <c r="M58">
        <v>18400</v>
      </c>
      <c r="N58">
        <v>4200</v>
      </c>
      <c r="O58">
        <v>14200</v>
      </c>
      <c r="P58">
        <v>1311.6</v>
      </c>
      <c r="Q58">
        <v>768.1</v>
      </c>
      <c r="R58">
        <v>526</v>
      </c>
      <c r="S58">
        <v>4.4000000000000004</v>
      </c>
      <c r="T58">
        <v>13.1</v>
      </c>
      <c r="U58">
        <v>13.1</v>
      </c>
      <c r="V58">
        <v>0.8</v>
      </c>
      <c r="W58">
        <v>7.4</v>
      </c>
      <c r="X58">
        <v>3.4</v>
      </c>
      <c r="Y58">
        <v>1.5</v>
      </c>
      <c r="Z58">
        <v>768.1</v>
      </c>
      <c r="AA58">
        <v>721.4</v>
      </c>
      <c r="AB58">
        <v>46.7</v>
      </c>
      <c r="AC58">
        <v>7.6</v>
      </c>
      <c r="AD58">
        <v>39.1</v>
      </c>
      <c r="AE58">
        <v>1.1000000000000001</v>
      </c>
      <c r="AF58">
        <v>3.3</v>
      </c>
      <c r="AG58">
        <v>1.4</v>
      </c>
      <c r="AH58">
        <v>0.1</v>
      </c>
      <c r="AI58">
        <v>1.5</v>
      </c>
      <c r="AJ58">
        <v>18</v>
      </c>
      <c r="AK58">
        <v>17</v>
      </c>
      <c r="AL58">
        <v>1</v>
      </c>
      <c r="AM58">
        <v>0</v>
      </c>
      <c r="AN58">
        <v>56.8</v>
      </c>
      <c r="AO58">
        <v>43</v>
      </c>
      <c r="AP58">
        <v>43</v>
      </c>
      <c r="AQ58">
        <v>-1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X58">
        <v>4</v>
      </c>
      <c r="CK58">
        <v>4</v>
      </c>
      <c r="DG58">
        <v>1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0.5</v>
      </c>
      <c r="FY58">
        <v>80</v>
      </c>
      <c r="FZ58">
        <v>0</v>
      </c>
      <c r="GA58">
        <v>0</v>
      </c>
      <c r="GC58">
        <v>0</v>
      </c>
      <c r="GD58">
        <v>0</v>
      </c>
      <c r="GE58">
        <v>4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Q58">
        <v>4</v>
      </c>
      <c r="GR58">
        <v>2</v>
      </c>
      <c r="GS58">
        <v>0</v>
      </c>
      <c r="GT58">
        <v>8</v>
      </c>
      <c r="GU58">
        <v>0</v>
      </c>
      <c r="GW58">
        <v>0</v>
      </c>
      <c r="GX58">
        <v>50</v>
      </c>
      <c r="GY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4</v>
      </c>
      <c r="HI58">
        <v>0</v>
      </c>
      <c r="HJ58">
        <v>0</v>
      </c>
      <c r="HK58">
        <v>0</v>
      </c>
      <c r="HL58">
        <v>200</v>
      </c>
      <c r="HM58">
        <v>0</v>
      </c>
      <c r="HN58">
        <v>0</v>
      </c>
    </row>
    <row r="59" spans="1:222" x14ac:dyDescent="0.25">
      <c r="A59" t="s">
        <v>444</v>
      </c>
      <c r="B59" t="s">
        <v>445</v>
      </c>
      <c r="C59" s="1" t="str">
        <f t="shared" si="7"/>
        <v>21:0002</v>
      </c>
      <c r="D59" s="1" t="str">
        <f t="shared" si="8"/>
        <v>21:0366</v>
      </c>
      <c r="E59" t="s">
        <v>446</v>
      </c>
      <c r="F59" t="s">
        <v>447</v>
      </c>
      <c r="H59">
        <v>65.627192899999997</v>
      </c>
      <c r="I59">
        <v>-112.77871829999999</v>
      </c>
      <c r="J59" s="1" t="str">
        <f t="shared" si="9"/>
        <v>Till</v>
      </c>
      <c r="K59" s="1" t="str">
        <f t="shared" si="10"/>
        <v>HMC separation (0.25-0.50 mm size fraction)</v>
      </c>
      <c r="L59">
        <v>13500</v>
      </c>
      <c r="M59">
        <v>11500</v>
      </c>
      <c r="N59">
        <v>1400</v>
      </c>
      <c r="O59">
        <v>10100</v>
      </c>
      <c r="P59">
        <v>943.4</v>
      </c>
      <c r="Q59">
        <v>686.3</v>
      </c>
      <c r="R59">
        <v>249.2</v>
      </c>
      <c r="S59">
        <v>1.6</v>
      </c>
      <c r="T59">
        <v>6.3</v>
      </c>
      <c r="U59">
        <v>6.3</v>
      </c>
      <c r="V59">
        <v>0.4</v>
      </c>
      <c r="W59">
        <v>3.9</v>
      </c>
      <c r="X59">
        <v>1.5</v>
      </c>
      <c r="Y59">
        <v>0.5</v>
      </c>
      <c r="Z59">
        <v>686.3</v>
      </c>
      <c r="AA59">
        <v>651.4</v>
      </c>
      <c r="AB59">
        <v>34.9</v>
      </c>
      <c r="AC59">
        <v>4.5999999999999996</v>
      </c>
      <c r="AD59">
        <v>30.3</v>
      </c>
      <c r="AE59">
        <v>0.5</v>
      </c>
      <c r="AF59">
        <v>1.5</v>
      </c>
      <c r="AG59">
        <v>1.1000000000000001</v>
      </c>
      <c r="AH59">
        <v>0.1</v>
      </c>
      <c r="AI59">
        <v>0.7</v>
      </c>
      <c r="AJ59">
        <v>5</v>
      </c>
      <c r="AK59">
        <v>5</v>
      </c>
      <c r="AL59">
        <v>0</v>
      </c>
      <c r="AM59">
        <v>0</v>
      </c>
      <c r="AN59">
        <v>40.4</v>
      </c>
      <c r="AO59">
        <v>944</v>
      </c>
      <c r="AP59">
        <v>944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X59">
        <v>2</v>
      </c>
      <c r="CK59">
        <v>5</v>
      </c>
      <c r="CM59">
        <v>19</v>
      </c>
      <c r="CP59">
        <v>25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C59">
        <v>0</v>
      </c>
      <c r="GD59">
        <v>0</v>
      </c>
      <c r="GE59">
        <v>2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Q59">
        <v>5</v>
      </c>
      <c r="GR59">
        <v>3</v>
      </c>
      <c r="GS59">
        <v>0</v>
      </c>
      <c r="GT59">
        <v>6</v>
      </c>
      <c r="GU59">
        <v>0</v>
      </c>
      <c r="GW59">
        <v>0</v>
      </c>
      <c r="GX59">
        <v>60</v>
      </c>
      <c r="GY59">
        <v>4500</v>
      </c>
      <c r="HA59">
        <v>19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8</v>
      </c>
      <c r="HI59">
        <v>0</v>
      </c>
      <c r="HK59">
        <v>0</v>
      </c>
      <c r="HL59">
        <v>300</v>
      </c>
      <c r="HM59">
        <v>0</v>
      </c>
      <c r="HN59">
        <v>0</v>
      </c>
    </row>
    <row r="60" spans="1:222" x14ac:dyDescent="0.25">
      <c r="A60" t="s">
        <v>448</v>
      </c>
      <c r="B60" t="s">
        <v>449</v>
      </c>
      <c r="C60" s="1" t="str">
        <f t="shared" si="7"/>
        <v>21:0002</v>
      </c>
      <c r="D60" s="1" t="str">
        <f t="shared" si="8"/>
        <v>21:0366</v>
      </c>
      <c r="E60" t="s">
        <v>450</v>
      </c>
      <c r="F60" t="s">
        <v>451</v>
      </c>
      <c r="H60">
        <v>65.623396400000004</v>
      </c>
      <c r="I60">
        <v>-112.7886886</v>
      </c>
      <c r="J60" s="1" t="str">
        <f t="shared" si="9"/>
        <v>Till</v>
      </c>
      <c r="K60" s="1" t="str">
        <f t="shared" si="10"/>
        <v>HMC separation (0.25-0.50 mm size fraction)</v>
      </c>
      <c r="L60">
        <v>13000</v>
      </c>
      <c r="M60">
        <v>11000</v>
      </c>
      <c r="N60">
        <v>1800</v>
      </c>
      <c r="O60">
        <v>9200</v>
      </c>
      <c r="P60">
        <v>671.6</v>
      </c>
      <c r="Q60">
        <v>514.29999999999995</v>
      </c>
      <c r="R60">
        <v>148.5</v>
      </c>
      <c r="S60">
        <v>2.2000000000000002</v>
      </c>
      <c r="T60">
        <v>6.6</v>
      </c>
      <c r="U60">
        <v>6.6</v>
      </c>
      <c r="V60">
        <v>0.4</v>
      </c>
      <c r="W60">
        <v>3.9</v>
      </c>
      <c r="X60">
        <v>1.7</v>
      </c>
      <c r="Y60">
        <v>0.6</v>
      </c>
      <c r="Z60">
        <v>514.29999999999995</v>
      </c>
      <c r="AA60">
        <v>483.8</v>
      </c>
      <c r="AB60">
        <v>30.5</v>
      </c>
      <c r="AC60">
        <v>4.3</v>
      </c>
      <c r="AD60">
        <v>26.2</v>
      </c>
      <c r="AE60">
        <v>0.5</v>
      </c>
      <c r="AF60">
        <v>1.6</v>
      </c>
      <c r="AG60">
        <v>1</v>
      </c>
      <c r="AH60">
        <v>0.1</v>
      </c>
      <c r="AI60">
        <v>0.7</v>
      </c>
      <c r="AJ60">
        <v>5</v>
      </c>
      <c r="AK60">
        <v>5</v>
      </c>
      <c r="AL60">
        <v>0</v>
      </c>
      <c r="AM60">
        <v>0</v>
      </c>
      <c r="AN60">
        <v>36.799999999999997</v>
      </c>
      <c r="AO60">
        <v>24</v>
      </c>
      <c r="AP60">
        <v>24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V60">
        <v>1</v>
      </c>
      <c r="BX60">
        <v>1</v>
      </c>
      <c r="CA60">
        <v>4</v>
      </c>
      <c r="CD60">
        <v>2</v>
      </c>
      <c r="CM60">
        <v>6</v>
      </c>
      <c r="CP60">
        <v>25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C60">
        <v>0</v>
      </c>
      <c r="GD60">
        <v>0</v>
      </c>
      <c r="GE60">
        <v>1</v>
      </c>
      <c r="GF60">
        <v>0</v>
      </c>
      <c r="GG60">
        <v>0</v>
      </c>
      <c r="GI60">
        <v>1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15</v>
      </c>
      <c r="GU60">
        <v>0</v>
      </c>
      <c r="GW60">
        <v>0</v>
      </c>
      <c r="GX60">
        <v>35</v>
      </c>
      <c r="GY60">
        <v>2000</v>
      </c>
      <c r="HA60">
        <v>6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4</v>
      </c>
      <c r="HI60">
        <v>0</v>
      </c>
      <c r="HK60">
        <v>0</v>
      </c>
      <c r="HL60">
        <v>200</v>
      </c>
      <c r="HM60">
        <v>0</v>
      </c>
      <c r="HN60">
        <v>0</v>
      </c>
    </row>
    <row r="61" spans="1:222" x14ac:dyDescent="0.25">
      <c r="A61" t="s">
        <v>452</v>
      </c>
      <c r="B61" t="s">
        <v>453</v>
      </c>
      <c r="C61" s="1" t="str">
        <f t="shared" si="7"/>
        <v>21:0002</v>
      </c>
      <c r="D61" s="1" t="str">
        <f t="shared" si="8"/>
        <v>21:0366</v>
      </c>
      <c r="E61" t="s">
        <v>454</v>
      </c>
      <c r="F61" t="s">
        <v>455</v>
      </c>
      <c r="H61">
        <v>65.620931200000001</v>
      </c>
      <c r="I61">
        <v>-112.7990957</v>
      </c>
      <c r="J61" s="1" t="str">
        <f t="shared" si="9"/>
        <v>Till</v>
      </c>
      <c r="K61" s="1" t="str">
        <f t="shared" si="10"/>
        <v>HMC separation (0.25-0.50 mm size fraction)</v>
      </c>
      <c r="L61">
        <v>15200</v>
      </c>
      <c r="M61">
        <v>13200</v>
      </c>
      <c r="N61">
        <v>2200</v>
      </c>
      <c r="O61">
        <v>11000</v>
      </c>
      <c r="P61">
        <v>597.9</v>
      </c>
      <c r="Q61">
        <v>529.1</v>
      </c>
      <c r="R61">
        <v>59.7</v>
      </c>
      <c r="S61">
        <v>1.5</v>
      </c>
      <c r="T61">
        <v>7.6</v>
      </c>
      <c r="U61">
        <v>7.6</v>
      </c>
      <c r="V61">
        <v>1</v>
      </c>
      <c r="W61">
        <v>4.8</v>
      </c>
      <c r="X61">
        <v>1.5</v>
      </c>
      <c r="Y61">
        <v>0.3</v>
      </c>
      <c r="Z61">
        <v>529.1</v>
      </c>
      <c r="AA61">
        <v>501.4</v>
      </c>
      <c r="AB61">
        <v>27.7</v>
      </c>
      <c r="AC61">
        <v>2.5</v>
      </c>
      <c r="AD61">
        <v>25.2</v>
      </c>
      <c r="AE61">
        <v>0.5</v>
      </c>
      <c r="AF61">
        <v>2.1</v>
      </c>
      <c r="AG61">
        <v>1.3</v>
      </c>
      <c r="AH61">
        <v>0.2</v>
      </c>
      <c r="AI61">
        <v>0.7</v>
      </c>
      <c r="AJ61">
        <v>16</v>
      </c>
      <c r="AK61">
        <v>11</v>
      </c>
      <c r="AL61">
        <v>2</v>
      </c>
      <c r="AM61">
        <v>3</v>
      </c>
      <c r="AN61">
        <v>44</v>
      </c>
      <c r="AO61">
        <v>142</v>
      </c>
      <c r="AP61">
        <v>141</v>
      </c>
      <c r="AQ61">
        <v>1</v>
      </c>
      <c r="AR61">
        <v>1</v>
      </c>
      <c r="AS61">
        <v>0</v>
      </c>
      <c r="AT61">
        <v>0</v>
      </c>
      <c r="AU61">
        <v>0</v>
      </c>
      <c r="AV61">
        <v>0</v>
      </c>
      <c r="AW61">
        <v>1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Q61">
        <v>2</v>
      </c>
      <c r="BT61">
        <v>1</v>
      </c>
      <c r="BV61">
        <v>1</v>
      </c>
      <c r="BX61">
        <v>1</v>
      </c>
      <c r="CK61">
        <v>3</v>
      </c>
      <c r="CM61">
        <v>9</v>
      </c>
      <c r="CP61">
        <v>25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C61">
        <v>0</v>
      </c>
      <c r="GD61">
        <v>0</v>
      </c>
      <c r="GE61">
        <v>1</v>
      </c>
      <c r="GF61">
        <v>0</v>
      </c>
      <c r="GG61">
        <v>0</v>
      </c>
      <c r="GI61">
        <v>1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Q61">
        <v>3</v>
      </c>
      <c r="GR61">
        <v>2</v>
      </c>
      <c r="GS61">
        <v>0</v>
      </c>
      <c r="GT61">
        <v>15</v>
      </c>
      <c r="GU61">
        <v>0</v>
      </c>
      <c r="GW61">
        <v>0</v>
      </c>
      <c r="GX61">
        <v>25</v>
      </c>
      <c r="GY61">
        <v>1500</v>
      </c>
      <c r="HA61">
        <v>9</v>
      </c>
      <c r="HB61">
        <v>0</v>
      </c>
      <c r="HC61">
        <v>0</v>
      </c>
      <c r="HD61">
        <v>0</v>
      </c>
      <c r="HE61">
        <v>0</v>
      </c>
      <c r="HG61">
        <v>1</v>
      </c>
      <c r="HH61">
        <v>10</v>
      </c>
      <c r="HI61">
        <v>0</v>
      </c>
      <c r="HK61">
        <v>0</v>
      </c>
      <c r="HL61">
        <v>500</v>
      </c>
      <c r="HM61">
        <v>0</v>
      </c>
      <c r="HN61">
        <v>0</v>
      </c>
    </row>
    <row r="62" spans="1:222" x14ac:dyDescent="0.25">
      <c r="A62" t="s">
        <v>456</v>
      </c>
      <c r="B62" t="s">
        <v>457</v>
      </c>
      <c r="C62" s="1" t="str">
        <f t="shared" si="7"/>
        <v>21:0002</v>
      </c>
      <c r="D62" s="1" t="str">
        <f t="shared" si="8"/>
        <v>21:0366</v>
      </c>
      <c r="E62" t="s">
        <v>458</v>
      </c>
      <c r="F62" t="s">
        <v>459</v>
      </c>
      <c r="H62">
        <v>65.623604099999994</v>
      </c>
      <c r="I62">
        <v>-112.80907670000001</v>
      </c>
      <c r="J62" s="1" t="str">
        <f t="shared" si="9"/>
        <v>Till</v>
      </c>
      <c r="K62" s="1" t="str">
        <f t="shared" si="10"/>
        <v>HMC separation (0.25-0.50 mm size fraction)</v>
      </c>
      <c r="L62">
        <v>14200</v>
      </c>
      <c r="M62">
        <v>12200</v>
      </c>
      <c r="N62">
        <v>1500</v>
      </c>
      <c r="O62">
        <v>10700</v>
      </c>
      <c r="P62">
        <v>944.2</v>
      </c>
      <c r="Q62">
        <v>745.2</v>
      </c>
      <c r="R62">
        <v>188.9</v>
      </c>
      <c r="S62">
        <v>1.9</v>
      </c>
      <c r="T62">
        <v>8.1999999999999993</v>
      </c>
      <c r="U62">
        <v>8.1999999999999993</v>
      </c>
      <c r="V62">
        <v>0.4</v>
      </c>
      <c r="W62">
        <v>5.6</v>
      </c>
      <c r="X62">
        <v>1.9</v>
      </c>
      <c r="Y62">
        <v>0.3</v>
      </c>
      <c r="Z62">
        <v>745.2</v>
      </c>
      <c r="AA62">
        <v>711.9</v>
      </c>
      <c r="AB62">
        <v>33.299999999999997</v>
      </c>
      <c r="AC62">
        <v>3.7</v>
      </c>
      <c r="AD62">
        <v>29.6</v>
      </c>
      <c r="AE62">
        <v>1</v>
      </c>
      <c r="AF62">
        <v>2.2000000000000002</v>
      </c>
      <c r="AG62">
        <v>1.3</v>
      </c>
      <c r="AH62">
        <v>0.1</v>
      </c>
      <c r="AI62">
        <v>1</v>
      </c>
      <c r="AJ62">
        <v>6</v>
      </c>
      <c r="AK62">
        <v>5</v>
      </c>
      <c r="AL62">
        <v>1</v>
      </c>
      <c r="AM62">
        <v>0</v>
      </c>
      <c r="AN62">
        <v>42.8</v>
      </c>
      <c r="AO62">
        <v>6</v>
      </c>
      <c r="AP62">
        <v>6</v>
      </c>
      <c r="AQ62">
        <v>1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X62">
        <v>2</v>
      </c>
      <c r="CK62">
        <v>4</v>
      </c>
      <c r="CM62">
        <v>10</v>
      </c>
      <c r="CP62">
        <v>25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2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Q62">
        <v>4</v>
      </c>
      <c r="GR62">
        <v>3</v>
      </c>
      <c r="GS62">
        <v>0</v>
      </c>
      <c r="GT62">
        <v>12</v>
      </c>
      <c r="GU62">
        <v>0</v>
      </c>
      <c r="GW62">
        <v>0</v>
      </c>
      <c r="GX62">
        <v>40</v>
      </c>
      <c r="GY62">
        <v>4000</v>
      </c>
      <c r="HA62">
        <v>30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8</v>
      </c>
      <c r="HI62">
        <v>0</v>
      </c>
      <c r="HK62">
        <v>0</v>
      </c>
      <c r="HL62">
        <v>400</v>
      </c>
      <c r="HM62">
        <v>0</v>
      </c>
      <c r="HN62">
        <v>0</v>
      </c>
    </row>
    <row r="63" spans="1:222" x14ac:dyDescent="0.25">
      <c r="A63" t="s">
        <v>460</v>
      </c>
      <c r="B63" t="s">
        <v>461</v>
      </c>
      <c r="C63" s="1" t="str">
        <f t="shared" si="7"/>
        <v>21:0002</v>
      </c>
      <c r="D63" s="1" t="str">
        <f t="shared" si="8"/>
        <v>21:0366</v>
      </c>
      <c r="E63" t="s">
        <v>462</v>
      </c>
      <c r="F63" t="s">
        <v>463</v>
      </c>
      <c r="H63">
        <v>65.617216499999998</v>
      </c>
      <c r="I63">
        <v>-112.8103693</v>
      </c>
      <c r="J63" s="1" t="str">
        <f t="shared" si="9"/>
        <v>Till</v>
      </c>
      <c r="K63" s="1" t="str">
        <f t="shared" si="10"/>
        <v>HMC separation (0.25-0.50 mm size fraction)</v>
      </c>
      <c r="L63">
        <v>14000</v>
      </c>
      <c r="M63">
        <v>12000</v>
      </c>
      <c r="N63">
        <v>1000</v>
      </c>
      <c r="O63">
        <v>11000</v>
      </c>
      <c r="P63">
        <v>1185.2</v>
      </c>
      <c r="Q63">
        <v>838.2</v>
      </c>
      <c r="R63">
        <v>335.5</v>
      </c>
      <c r="S63">
        <v>2.4</v>
      </c>
      <c r="T63">
        <v>9.1</v>
      </c>
      <c r="U63">
        <v>9.1</v>
      </c>
      <c r="V63">
        <v>0.5</v>
      </c>
      <c r="W63">
        <v>5.4</v>
      </c>
      <c r="X63">
        <v>2.2999999999999998</v>
      </c>
      <c r="Y63">
        <v>0.9</v>
      </c>
      <c r="Z63">
        <v>838.2</v>
      </c>
      <c r="AA63">
        <v>800</v>
      </c>
      <c r="AB63">
        <v>38.200000000000003</v>
      </c>
      <c r="AC63">
        <v>5</v>
      </c>
      <c r="AD63">
        <v>33.200000000000003</v>
      </c>
      <c r="AE63">
        <v>0.6</v>
      </c>
      <c r="AF63">
        <v>2.2000000000000002</v>
      </c>
      <c r="AG63">
        <v>1.4</v>
      </c>
      <c r="AH63">
        <v>0.1</v>
      </c>
      <c r="AI63">
        <v>1.1000000000000001</v>
      </c>
      <c r="AJ63">
        <v>7</v>
      </c>
      <c r="AK63">
        <v>6</v>
      </c>
      <c r="AL63">
        <v>1</v>
      </c>
      <c r="AM63">
        <v>0</v>
      </c>
      <c r="AN63">
        <v>44</v>
      </c>
      <c r="AO63">
        <v>63</v>
      </c>
      <c r="AP63">
        <v>61</v>
      </c>
      <c r="AQ63">
        <v>2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L63">
        <v>1</v>
      </c>
      <c r="BT63">
        <v>1</v>
      </c>
      <c r="BV63">
        <v>1</v>
      </c>
      <c r="BX63">
        <v>1</v>
      </c>
      <c r="CK63">
        <v>8</v>
      </c>
      <c r="CM63">
        <v>16</v>
      </c>
      <c r="CP63">
        <v>25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1</v>
      </c>
      <c r="GF63">
        <v>0</v>
      </c>
      <c r="GG63">
        <v>0</v>
      </c>
      <c r="GI63">
        <v>1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Q63">
        <v>8</v>
      </c>
      <c r="GR63">
        <v>5</v>
      </c>
      <c r="GS63">
        <v>0</v>
      </c>
      <c r="GT63">
        <v>5</v>
      </c>
      <c r="GU63">
        <v>0</v>
      </c>
      <c r="GW63">
        <v>0</v>
      </c>
      <c r="GX63">
        <v>60</v>
      </c>
      <c r="GY63">
        <v>6500</v>
      </c>
      <c r="HA63">
        <v>16</v>
      </c>
      <c r="HB63">
        <v>0</v>
      </c>
      <c r="HC63">
        <v>0</v>
      </c>
      <c r="HD63">
        <v>0</v>
      </c>
      <c r="HE63">
        <v>0</v>
      </c>
      <c r="HG63">
        <v>1</v>
      </c>
      <c r="HH63">
        <v>8</v>
      </c>
      <c r="HI63">
        <v>0</v>
      </c>
      <c r="HJ63">
        <v>0</v>
      </c>
      <c r="HK63">
        <v>0</v>
      </c>
      <c r="HL63">
        <v>300</v>
      </c>
      <c r="HM63">
        <v>0</v>
      </c>
      <c r="HN63">
        <v>0</v>
      </c>
    </row>
    <row r="64" spans="1:222" x14ac:dyDescent="0.25">
      <c r="A64" t="s">
        <v>464</v>
      </c>
      <c r="B64" t="s">
        <v>465</v>
      </c>
      <c r="C64" s="1" t="str">
        <f t="shared" si="7"/>
        <v>21:0002</v>
      </c>
      <c r="D64" s="1" t="str">
        <f t="shared" si="8"/>
        <v>21:0366</v>
      </c>
      <c r="E64" t="s">
        <v>466</v>
      </c>
      <c r="F64" t="s">
        <v>467</v>
      </c>
      <c r="H64">
        <v>65.663212700000003</v>
      </c>
      <c r="I64">
        <v>-112.9296164</v>
      </c>
      <c r="J64" s="1" t="str">
        <f t="shared" si="9"/>
        <v>Till</v>
      </c>
      <c r="K64" s="1" t="str">
        <f t="shared" si="10"/>
        <v>HMC separation (0.25-0.50 mm size fraction)</v>
      </c>
      <c r="L64">
        <v>13600</v>
      </c>
      <c r="M64">
        <v>11600</v>
      </c>
      <c r="N64">
        <v>1500</v>
      </c>
      <c r="O64">
        <v>10100</v>
      </c>
      <c r="P64">
        <v>854.4</v>
      </c>
      <c r="Q64">
        <v>571.29999999999995</v>
      </c>
      <c r="R64">
        <v>276.39999999999998</v>
      </c>
      <c r="S64">
        <v>1.4</v>
      </c>
      <c r="T64">
        <v>5.3</v>
      </c>
      <c r="U64">
        <v>5.3</v>
      </c>
      <c r="V64">
        <v>0.6</v>
      </c>
      <c r="W64">
        <v>3.3</v>
      </c>
      <c r="X64">
        <v>1</v>
      </c>
      <c r="Y64">
        <v>0.4</v>
      </c>
      <c r="Z64">
        <v>571.29999999999995</v>
      </c>
      <c r="AA64">
        <v>549</v>
      </c>
      <c r="AB64">
        <v>22.3</v>
      </c>
      <c r="AC64">
        <v>1.5</v>
      </c>
      <c r="AD64">
        <v>20.8</v>
      </c>
      <c r="AE64">
        <v>0.4</v>
      </c>
      <c r="AF64">
        <v>1.4</v>
      </c>
      <c r="AG64">
        <v>1</v>
      </c>
      <c r="AH64">
        <v>0.1</v>
      </c>
      <c r="AI64">
        <v>0.4</v>
      </c>
      <c r="AJ64">
        <v>20</v>
      </c>
      <c r="AK64">
        <v>16</v>
      </c>
      <c r="AL64">
        <v>4</v>
      </c>
      <c r="AM64">
        <v>0</v>
      </c>
      <c r="AN64">
        <v>40.4</v>
      </c>
      <c r="AO64">
        <v>24</v>
      </c>
      <c r="AP64">
        <v>21</v>
      </c>
      <c r="AQ64">
        <v>3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2</v>
      </c>
      <c r="BX64">
        <v>1</v>
      </c>
      <c r="CE64">
        <v>1</v>
      </c>
      <c r="CK64">
        <v>1</v>
      </c>
      <c r="CM64">
        <v>6</v>
      </c>
      <c r="CP64">
        <v>25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Y64">
        <v>1</v>
      </c>
      <c r="FZ64">
        <v>0</v>
      </c>
      <c r="GA64">
        <v>0</v>
      </c>
      <c r="GC64">
        <v>0</v>
      </c>
      <c r="GD64">
        <v>0</v>
      </c>
      <c r="GE64">
        <v>1</v>
      </c>
      <c r="GF64">
        <v>0</v>
      </c>
      <c r="GG64">
        <v>0</v>
      </c>
      <c r="GH64">
        <v>0</v>
      </c>
      <c r="GI64">
        <v>0</v>
      </c>
      <c r="GK64">
        <v>1</v>
      </c>
      <c r="GL64">
        <v>0</v>
      </c>
      <c r="GM64">
        <v>0</v>
      </c>
      <c r="GN64">
        <v>0</v>
      </c>
      <c r="GO64">
        <v>0</v>
      </c>
      <c r="GQ64">
        <v>1</v>
      </c>
      <c r="GR64">
        <v>2</v>
      </c>
      <c r="GS64">
        <v>0</v>
      </c>
      <c r="GT64">
        <v>6</v>
      </c>
      <c r="GU64">
        <v>0</v>
      </c>
      <c r="GW64">
        <v>0</v>
      </c>
      <c r="GX64">
        <v>60</v>
      </c>
      <c r="GY64">
        <v>2500</v>
      </c>
      <c r="HA64">
        <v>6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6</v>
      </c>
      <c r="HI64">
        <v>0</v>
      </c>
      <c r="HK64">
        <v>0</v>
      </c>
      <c r="HL64">
        <v>400</v>
      </c>
      <c r="HM64">
        <v>0</v>
      </c>
      <c r="HN64">
        <v>0</v>
      </c>
    </row>
    <row r="65" spans="1:222" x14ac:dyDescent="0.25">
      <c r="A65" t="s">
        <v>468</v>
      </c>
      <c r="B65" t="s">
        <v>469</v>
      </c>
      <c r="C65" s="1" t="str">
        <f t="shared" si="7"/>
        <v>21:0002</v>
      </c>
      <c r="D65" s="1" t="str">
        <f t="shared" si="8"/>
        <v>21:0366</v>
      </c>
      <c r="E65" t="s">
        <v>470</v>
      </c>
      <c r="F65" t="s">
        <v>471</v>
      </c>
      <c r="H65">
        <v>65.655122700000007</v>
      </c>
      <c r="I65">
        <v>-112.9432813</v>
      </c>
      <c r="J65" s="1" t="str">
        <f t="shared" si="9"/>
        <v>Till</v>
      </c>
      <c r="K65" s="1" t="str">
        <f t="shared" si="10"/>
        <v>HMC separation (0.25-0.50 mm size fraction)</v>
      </c>
      <c r="L65">
        <v>14200</v>
      </c>
      <c r="M65">
        <v>12200</v>
      </c>
      <c r="N65">
        <v>2300</v>
      </c>
      <c r="O65">
        <v>9900</v>
      </c>
      <c r="P65">
        <v>1106</v>
      </c>
      <c r="Q65">
        <v>751.2</v>
      </c>
      <c r="R65">
        <v>342.7</v>
      </c>
      <c r="S65">
        <v>3.6</v>
      </c>
      <c r="T65">
        <v>8.5</v>
      </c>
      <c r="U65">
        <v>8.5</v>
      </c>
      <c r="V65">
        <v>0.6</v>
      </c>
      <c r="W65">
        <v>4.8</v>
      </c>
      <c r="X65">
        <v>2.2999999999999998</v>
      </c>
      <c r="Y65">
        <v>0.8</v>
      </c>
      <c r="Z65">
        <v>751.2</v>
      </c>
      <c r="AA65">
        <v>716.3</v>
      </c>
      <c r="AB65">
        <v>34.9</v>
      </c>
      <c r="AC65">
        <v>6.6</v>
      </c>
      <c r="AD65">
        <v>28.3</v>
      </c>
      <c r="AE65">
        <v>0.8</v>
      </c>
      <c r="AF65">
        <v>2</v>
      </c>
      <c r="AG65">
        <v>1</v>
      </c>
      <c r="AH65">
        <v>0.3</v>
      </c>
      <c r="AI65">
        <v>0.7</v>
      </c>
      <c r="AJ65">
        <v>16</v>
      </c>
      <c r="AK65">
        <v>16</v>
      </c>
      <c r="AL65">
        <v>0</v>
      </c>
      <c r="AM65">
        <v>0</v>
      </c>
      <c r="AN65">
        <v>39.6</v>
      </c>
      <c r="AO65">
        <v>214</v>
      </c>
      <c r="AP65">
        <v>214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X65">
        <v>2</v>
      </c>
      <c r="CA65">
        <v>3</v>
      </c>
      <c r="CB65">
        <v>1</v>
      </c>
      <c r="CM65">
        <v>19</v>
      </c>
      <c r="CP65">
        <v>25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W65">
        <v>1</v>
      </c>
      <c r="FX65">
        <v>0</v>
      </c>
      <c r="FY65">
        <v>0</v>
      </c>
      <c r="FZ65">
        <v>0</v>
      </c>
      <c r="GA65">
        <v>0</v>
      </c>
      <c r="GC65">
        <v>0</v>
      </c>
      <c r="GD65">
        <v>0</v>
      </c>
      <c r="GE65">
        <v>2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S65">
        <v>0</v>
      </c>
      <c r="GT65">
        <v>15</v>
      </c>
      <c r="GU65">
        <v>0</v>
      </c>
      <c r="GW65">
        <v>0</v>
      </c>
      <c r="GX65">
        <v>35</v>
      </c>
      <c r="GY65">
        <v>2000</v>
      </c>
      <c r="HA65">
        <v>19</v>
      </c>
      <c r="HB65">
        <v>0</v>
      </c>
      <c r="HC65">
        <v>0</v>
      </c>
      <c r="HE65">
        <v>0</v>
      </c>
      <c r="HF65">
        <v>0</v>
      </c>
      <c r="HG65">
        <v>0</v>
      </c>
      <c r="HI65">
        <v>0</v>
      </c>
      <c r="HK65">
        <v>0</v>
      </c>
      <c r="HL65">
        <v>400</v>
      </c>
      <c r="HM65">
        <v>0</v>
      </c>
      <c r="HN65">
        <v>0</v>
      </c>
    </row>
    <row r="66" spans="1:222" x14ac:dyDescent="0.25">
      <c r="A66" t="s">
        <v>472</v>
      </c>
      <c r="B66" t="s">
        <v>473</v>
      </c>
      <c r="C66" s="1" t="str">
        <f t="shared" ref="C66:C71" si="11">HYPERLINK("http://geochem.nrcan.gc.ca/cdogs/content/bdl/bdl210002_e.htm", "21:0002")</f>
        <v>21:0002</v>
      </c>
      <c r="D66" s="1" t="str">
        <f t="shared" si="8"/>
        <v>21:0366</v>
      </c>
      <c r="E66" t="s">
        <v>474</v>
      </c>
      <c r="F66" t="s">
        <v>475</v>
      </c>
      <c r="H66">
        <v>65.652365900000007</v>
      </c>
      <c r="I66">
        <v>-112.95320839999999</v>
      </c>
      <c r="J66" s="1" t="str">
        <f t="shared" si="9"/>
        <v>Till</v>
      </c>
      <c r="K66" s="1" t="str">
        <f t="shared" si="10"/>
        <v>HMC separation (0.25-0.50 mm size fraction)</v>
      </c>
      <c r="L66">
        <v>13700</v>
      </c>
      <c r="M66">
        <v>11700</v>
      </c>
      <c r="N66">
        <v>2400</v>
      </c>
      <c r="O66">
        <v>9300</v>
      </c>
      <c r="P66">
        <v>883.8</v>
      </c>
      <c r="Q66">
        <v>557.6</v>
      </c>
      <c r="R66">
        <v>322.39999999999998</v>
      </c>
      <c r="S66">
        <v>0.5</v>
      </c>
      <c r="T66">
        <v>3.3</v>
      </c>
      <c r="U66">
        <v>3.3</v>
      </c>
      <c r="V66">
        <v>0.2</v>
      </c>
      <c r="W66">
        <v>1.8</v>
      </c>
      <c r="X66">
        <v>0.9</v>
      </c>
      <c r="Y66">
        <v>0.4</v>
      </c>
      <c r="Z66">
        <v>557.6</v>
      </c>
      <c r="AA66">
        <v>544.70000000000005</v>
      </c>
      <c r="AB66">
        <v>12.9</v>
      </c>
      <c r="AC66">
        <v>1.3</v>
      </c>
      <c r="AD66">
        <v>11.6</v>
      </c>
      <c r="AE66">
        <v>0.5</v>
      </c>
      <c r="AF66">
        <v>0.6</v>
      </c>
      <c r="AG66">
        <v>0.3</v>
      </c>
      <c r="AH66">
        <v>0.1</v>
      </c>
      <c r="AI66">
        <v>0.3</v>
      </c>
      <c r="AJ66">
        <v>8</v>
      </c>
      <c r="AK66">
        <v>7</v>
      </c>
      <c r="AL66">
        <v>1</v>
      </c>
      <c r="AM66">
        <v>0</v>
      </c>
      <c r="AN66">
        <v>37.200000000000003</v>
      </c>
      <c r="AO66">
        <v>7</v>
      </c>
      <c r="AP66">
        <v>7</v>
      </c>
      <c r="AQ66">
        <v>1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7</v>
      </c>
      <c r="BX66">
        <v>1</v>
      </c>
      <c r="CM66">
        <v>2</v>
      </c>
      <c r="CP66">
        <v>25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C66">
        <v>0</v>
      </c>
      <c r="GD66">
        <v>0</v>
      </c>
      <c r="GE66">
        <v>1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S66">
        <v>0</v>
      </c>
      <c r="GT66">
        <v>2</v>
      </c>
      <c r="GU66">
        <v>0</v>
      </c>
      <c r="GW66">
        <v>0</v>
      </c>
      <c r="GX66">
        <v>5</v>
      </c>
      <c r="GY66">
        <v>150</v>
      </c>
      <c r="HA66">
        <v>2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8</v>
      </c>
      <c r="HI66">
        <v>0</v>
      </c>
      <c r="HJ66">
        <v>0.5</v>
      </c>
      <c r="HK66">
        <v>0</v>
      </c>
      <c r="HL66">
        <v>7000</v>
      </c>
      <c r="HM66">
        <v>0</v>
      </c>
      <c r="HN66">
        <v>0</v>
      </c>
    </row>
    <row r="67" spans="1:222" x14ac:dyDescent="0.25">
      <c r="A67" t="s">
        <v>476</v>
      </c>
      <c r="B67" t="s">
        <v>477</v>
      </c>
      <c r="C67" s="1" t="str">
        <f t="shared" si="11"/>
        <v>21:0002</v>
      </c>
      <c r="D67" s="1" t="str">
        <f t="shared" si="8"/>
        <v>21:0366</v>
      </c>
      <c r="E67" t="s">
        <v>478</v>
      </c>
      <c r="F67" t="s">
        <v>479</v>
      </c>
      <c r="H67">
        <v>65.648387799999995</v>
      </c>
      <c r="I67">
        <v>-112.9582576</v>
      </c>
      <c r="J67" s="1" t="str">
        <f t="shared" si="9"/>
        <v>Till</v>
      </c>
      <c r="K67" s="1" t="str">
        <f t="shared" si="10"/>
        <v>HMC separation (0.25-0.50 mm size fraction)</v>
      </c>
      <c r="L67">
        <v>14000</v>
      </c>
      <c r="M67">
        <v>12000</v>
      </c>
      <c r="N67">
        <v>2700</v>
      </c>
      <c r="O67">
        <v>9300</v>
      </c>
      <c r="P67">
        <v>530.9</v>
      </c>
      <c r="Q67">
        <v>416.1</v>
      </c>
      <c r="R67">
        <v>108</v>
      </c>
      <c r="S67">
        <v>1.7</v>
      </c>
      <c r="T67">
        <v>5.0999999999999996</v>
      </c>
      <c r="U67">
        <v>5.0999999999999996</v>
      </c>
      <c r="V67">
        <v>0.6</v>
      </c>
      <c r="W67">
        <v>3.4</v>
      </c>
      <c r="X67">
        <v>1.1000000000000001</v>
      </c>
      <c r="Y67">
        <v>0.05</v>
      </c>
      <c r="Z67">
        <v>416.1</v>
      </c>
      <c r="AA67">
        <v>400.5</v>
      </c>
      <c r="AB67">
        <v>15.6</v>
      </c>
      <c r="AC67">
        <v>3.3</v>
      </c>
      <c r="AD67">
        <v>12.3</v>
      </c>
      <c r="AE67">
        <v>0.71</v>
      </c>
      <c r="AF67">
        <v>1</v>
      </c>
      <c r="AG67">
        <v>1.1000000000000001</v>
      </c>
      <c r="AH67">
        <v>0.09</v>
      </c>
      <c r="AI67">
        <v>0.5</v>
      </c>
      <c r="AJ67">
        <v>4</v>
      </c>
      <c r="AK67">
        <v>3</v>
      </c>
      <c r="AL67">
        <v>1</v>
      </c>
      <c r="AM67">
        <v>0</v>
      </c>
      <c r="AN67">
        <v>37.200000000000003</v>
      </c>
      <c r="AO67">
        <v>104</v>
      </c>
      <c r="AP67">
        <v>102</v>
      </c>
      <c r="AQ67">
        <v>2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X67">
        <v>10</v>
      </c>
      <c r="CK67">
        <v>3</v>
      </c>
      <c r="CM67">
        <v>6</v>
      </c>
      <c r="CP67">
        <v>25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Y67">
        <v>7</v>
      </c>
      <c r="FZ67">
        <v>0</v>
      </c>
      <c r="GA67">
        <v>0</v>
      </c>
      <c r="GC67">
        <v>0</v>
      </c>
      <c r="GD67">
        <v>0</v>
      </c>
      <c r="GE67">
        <v>10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Q67">
        <v>3</v>
      </c>
      <c r="GS67">
        <v>0</v>
      </c>
      <c r="GT67">
        <v>4</v>
      </c>
      <c r="GU67">
        <v>0</v>
      </c>
      <c r="GW67">
        <v>0</v>
      </c>
      <c r="GX67">
        <v>40</v>
      </c>
      <c r="GY67">
        <v>2000</v>
      </c>
      <c r="HA67">
        <v>6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3</v>
      </c>
      <c r="HI67">
        <v>0</v>
      </c>
      <c r="HK67">
        <v>0</v>
      </c>
      <c r="HL67">
        <v>2000</v>
      </c>
      <c r="HM67">
        <v>0</v>
      </c>
      <c r="HN67">
        <v>0</v>
      </c>
    </row>
    <row r="68" spans="1:222" x14ac:dyDescent="0.25">
      <c r="A68" t="s">
        <v>480</v>
      </c>
      <c r="B68" t="s">
        <v>481</v>
      </c>
      <c r="C68" s="1" t="str">
        <f t="shared" si="11"/>
        <v>21:0002</v>
      </c>
      <c r="D68" s="1" t="str">
        <f t="shared" si="8"/>
        <v>21:0366</v>
      </c>
      <c r="E68" t="s">
        <v>482</v>
      </c>
      <c r="F68" t="s">
        <v>483</v>
      </c>
      <c r="H68">
        <v>65.643314099999998</v>
      </c>
      <c r="I68">
        <v>-112.9682006</v>
      </c>
      <c r="J68" s="1" t="str">
        <f t="shared" si="9"/>
        <v>Till</v>
      </c>
      <c r="K68" s="1" t="str">
        <f t="shared" si="10"/>
        <v>HMC separation (0.25-0.50 mm size fraction)</v>
      </c>
      <c r="L68">
        <v>14700</v>
      </c>
      <c r="M68">
        <v>12700</v>
      </c>
      <c r="N68">
        <v>3500</v>
      </c>
      <c r="O68">
        <v>9200</v>
      </c>
      <c r="P68">
        <v>926.6</v>
      </c>
      <c r="Q68">
        <v>571.1</v>
      </c>
      <c r="R68">
        <v>343.1</v>
      </c>
      <c r="S68">
        <v>4.3</v>
      </c>
      <c r="T68">
        <v>8.1</v>
      </c>
      <c r="U68">
        <v>8.1</v>
      </c>
      <c r="V68">
        <v>0.5</v>
      </c>
      <c r="W68">
        <v>4.5999999999999996</v>
      </c>
      <c r="X68">
        <v>2.2999999999999998</v>
      </c>
      <c r="Y68">
        <v>0.7</v>
      </c>
      <c r="Z68">
        <v>571.1</v>
      </c>
      <c r="AA68">
        <v>536.79999999999995</v>
      </c>
      <c r="AB68">
        <v>34.299999999999997</v>
      </c>
      <c r="AC68">
        <v>7.1</v>
      </c>
      <c r="AD68">
        <v>27.2</v>
      </c>
      <c r="AE68">
        <v>1</v>
      </c>
      <c r="AF68">
        <v>1.9</v>
      </c>
      <c r="AG68">
        <v>1.1000000000000001</v>
      </c>
      <c r="AH68">
        <v>0.1</v>
      </c>
      <c r="AI68">
        <v>0.5</v>
      </c>
      <c r="AJ68">
        <v>20</v>
      </c>
      <c r="AK68">
        <v>18</v>
      </c>
      <c r="AL68">
        <v>1</v>
      </c>
      <c r="AM68">
        <v>1</v>
      </c>
      <c r="AN68">
        <v>36.799999999999997</v>
      </c>
      <c r="AO68">
        <v>41</v>
      </c>
      <c r="AP68">
        <v>23</v>
      </c>
      <c r="AQ68">
        <v>-1</v>
      </c>
      <c r="AR68">
        <v>17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P68">
        <v>1</v>
      </c>
      <c r="BV68">
        <v>2</v>
      </c>
      <c r="BX68">
        <v>24</v>
      </c>
      <c r="CB68">
        <v>1</v>
      </c>
      <c r="CK68">
        <v>2</v>
      </c>
      <c r="CM68">
        <v>14</v>
      </c>
      <c r="CP68">
        <v>25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U68">
        <v>1</v>
      </c>
      <c r="FW68">
        <v>1</v>
      </c>
      <c r="FY68">
        <v>2</v>
      </c>
      <c r="FZ68">
        <v>0</v>
      </c>
      <c r="GA68">
        <v>0</v>
      </c>
      <c r="GB68">
        <v>0</v>
      </c>
      <c r="GC68">
        <v>0</v>
      </c>
      <c r="GD68">
        <v>0.2</v>
      </c>
      <c r="GE68">
        <v>24</v>
      </c>
      <c r="GF68">
        <v>0</v>
      </c>
      <c r="GG68">
        <v>0</v>
      </c>
      <c r="GI68">
        <v>2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Q68">
        <v>2</v>
      </c>
      <c r="GR68">
        <v>0.5</v>
      </c>
      <c r="GS68">
        <v>0</v>
      </c>
      <c r="GT68">
        <v>8</v>
      </c>
      <c r="GU68">
        <v>0</v>
      </c>
      <c r="GW68">
        <v>0</v>
      </c>
      <c r="GX68">
        <v>35</v>
      </c>
      <c r="GY68">
        <v>1800</v>
      </c>
      <c r="HA68">
        <v>14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8</v>
      </c>
      <c r="HI68">
        <v>0</v>
      </c>
      <c r="HK68">
        <v>0</v>
      </c>
      <c r="HL68">
        <v>1000</v>
      </c>
      <c r="HM68">
        <v>0</v>
      </c>
      <c r="HN68">
        <v>0</v>
      </c>
    </row>
    <row r="69" spans="1:222" x14ac:dyDescent="0.25">
      <c r="A69" t="s">
        <v>484</v>
      </c>
      <c r="B69" t="s">
        <v>485</v>
      </c>
      <c r="C69" s="1" t="str">
        <f t="shared" si="11"/>
        <v>21:0002</v>
      </c>
      <c r="D69" s="1" t="str">
        <f t="shared" si="8"/>
        <v>21:0366</v>
      </c>
      <c r="E69" t="s">
        <v>486</v>
      </c>
      <c r="F69" t="s">
        <v>487</v>
      </c>
      <c r="H69">
        <v>65.633198500000006</v>
      </c>
      <c r="I69">
        <v>-112.961958</v>
      </c>
      <c r="J69" s="1" t="str">
        <f t="shared" si="9"/>
        <v>Till</v>
      </c>
      <c r="K69" s="1" t="str">
        <f t="shared" si="10"/>
        <v>HMC separation (0.25-0.50 mm size fraction)</v>
      </c>
      <c r="L69">
        <v>14500</v>
      </c>
      <c r="M69">
        <v>12500</v>
      </c>
      <c r="N69">
        <v>1500</v>
      </c>
      <c r="O69">
        <v>11000</v>
      </c>
      <c r="P69">
        <v>1431.9</v>
      </c>
      <c r="Q69">
        <v>945.9</v>
      </c>
      <c r="R69">
        <v>470.9</v>
      </c>
      <c r="S69">
        <v>2.8</v>
      </c>
      <c r="T69">
        <v>12.3</v>
      </c>
      <c r="U69">
        <v>12.3</v>
      </c>
      <c r="V69">
        <v>0.6</v>
      </c>
      <c r="W69">
        <v>7.3</v>
      </c>
      <c r="X69">
        <v>3.1</v>
      </c>
      <c r="Y69">
        <v>1.3</v>
      </c>
      <c r="Z69">
        <v>945.9</v>
      </c>
      <c r="AA69">
        <v>903.4</v>
      </c>
      <c r="AB69">
        <v>42.5</v>
      </c>
      <c r="AC69">
        <v>5.8</v>
      </c>
      <c r="AD69">
        <v>36.700000000000003</v>
      </c>
      <c r="AE69">
        <v>1.1000000000000001</v>
      </c>
      <c r="AF69">
        <v>2.9</v>
      </c>
      <c r="AG69">
        <v>2</v>
      </c>
      <c r="AH69">
        <v>0.2</v>
      </c>
      <c r="AI69">
        <v>1.1000000000000001</v>
      </c>
      <c r="AJ69">
        <v>8</v>
      </c>
      <c r="AK69">
        <v>7</v>
      </c>
      <c r="AL69">
        <v>1</v>
      </c>
      <c r="AM69">
        <v>0</v>
      </c>
      <c r="AN69">
        <v>44</v>
      </c>
      <c r="AO69">
        <v>5</v>
      </c>
      <c r="AP69">
        <v>5</v>
      </c>
      <c r="AQ69">
        <v>-1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</v>
      </c>
      <c r="BV69">
        <v>3</v>
      </c>
      <c r="BX69">
        <v>3</v>
      </c>
      <c r="CA69">
        <v>5</v>
      </c>
      <c r="CE69">
        <v>1</v>
      </c>
      <c r="CK69">
        <v>5</v>
      </c>
      <c r="CM69">
        <v>9</v>
      </c>
      <c r="CP69">
        <v>30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C69">
        <v>0</v>
      </c>
      <c r="GD69">
        <v>0</v>
      </c>
      <c r="GE69">
        <v>3</v>
      </c>
      <c r="GF69">
        <v>0</v>
      </c>
      <c r="GG69">
        <v>0</v>
      </c>
      <c r="GI69">
        <v>3</v>
      </c>
      <c r="GK69">
        <v>1</v>
      </c>
      <c r="GL69">
        <v>0</v>
      </c>
      <c r="GM69">
        <v>0</v>
      </c>
      <c r="GN69">
        <v>0</v>
      </c>
      <c r="GO69">
        <v>0</v>
      </c>
      <c r="GQ69">
        <v>5</v>
      </c>
      <c r="GR69">
        <v>3</v>
      </c>
      <c r="GS69">
        <v>0</v>
      </c>
      <c r="GT69">
        <v>15</v>
      </c>
      <c r="GU69">
        <v>0</v>
      </c>
      <c r="GW69">
        <v>0</v>
      </c>
      <c r="GX69">
        <v>40</v>
      </c>
      <c r="GY69">
        <v>4000</v>
      </c>
      <c r="HA69">
        <v>20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3</v>
      </c>
      <c r="HI69">
        <v>0</v>
      </c>
      <c r="HK69">
        <v>0</v>
      </c>
      <c r="HL69">
        <v>1500</v>
      </c>
      <c r="HM69">
        <v>0</v>
      </c>
      <c r="HN69">
        <v>0</v>
      </c>
    </row>
    <row r="70" spans="1:222" x14ac:dyDescent="0.25">
      <c r="A70" t="s">
        <v>488</v>
      </c>
      <c r="B70" t="s">
        <v>489</v>
      </c>
      <c r="C70" s="1" t="str">
        <f t="shared" si="11"/>
        <v>21:0002</v>
      </c>
      <c r="D70" s="1" t="str">
        <f>HYPERLINK("http://geochem.nrcan.gc.ca/cdogs/content/svy/svy_e.htm", "")</f>
        <v/>
      </c>
      <c r="G70" s="1" t="str">
        <f>HYPERLINK("http://geochem.nrcan.gc.ca/cdogs/content/cr_/cr_00156_e.htm", "156")</f>
        <v>156</v>
      </c>
      <c r="J70" t="s">
        <v>224</v>
      </c>
      <c r="K70" t="s">
        <v>225</v>
      </c>
      <c r="L70">
        <v>18200</v>
      </c>
      <c r="M70">
        <v>18200</v>
      </c>
      <c r="N70">
        <v>400</v>
      </c>
      <c r="O70">
        <v>17800</v>
      </c>
      <c r="P70">
        <v>1437.3</v>
      </c>
      <c r="Q70">
        <v>805.1</v>
      </c>
      <c r="R70">
        <v>546.29999999999995</v>
      </c>
      <c r="S70">
        <v>10.3</v>
      </c>
      <c r="T70">
        <v>75.599999999999994</v>
      </c>
      <c r="U70">
        <v>75.599999999999994</v>
      </c>
      <c r="V70">
        <v>10</v>
      </c>
      <c r="W70">
        <v>52.4</v>
      </c>
      <c r="X70">
        <v>13.1</v>
      </c>
      <c r="Y70">
        <v>0.1</v>
      </c>
      <c r="Z70">
        <v>805.1</v>
      </c>
      <c r="AA70">
        <v>733.9</v>
      </c>
      <c r="AB70">
        <v>71.2</v>
      </c>
      <c r="AC70">
        <v>6.3</v>
      </c>
      <c r="AD70">
        <v>64.900000000000006</v>
      </c>
      <c r="AE70">
        <v>36.42</v>
      </c>
      <c r="AF70">
        <v>12.6</v>
      </c>
      <c r="AG70">
        <v>3.2</v>
      </c>
      <c r="AH70">
        <v>0.1</v>
      </c>
      <c r="AI70">
        <v>0.08</v>
      </c>
      <c r="AJ70">
        <v>1</v>
      </c>
      <c r="AK70">
        <v>1</v>
      </c>
      <c r="AL70">
        <v>0</v>
      </c>
      <c r="AM70">
        <v>0</v>
      </c>
      <c r="AN70">
        <v>71.2</v>
      </c>
      <c r="AO70">
        <v>11</v>
      </c>
      <c r="AP70">
        <v>11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</row>
    <row r="71" spans="1:222" x14ac:dyDescent="0.25">
      <c r="A71" t="s">
        <v>490</v>
      </c>
      <c r="B71" t="s">
        <v>491</v>
      </c>
      <c r="C71" s="1" t="str">
        <f t="shared" si="11"/>
        <v>21:0002</v>
      </c>
      <c r="D71" s="1" t="str">
        <f>HYPERLINK("http://geochem.nrcan.gc.ca/cdogs/content/svy/svy_e.htm", "")</f>
        <v/>
      </c>
      <c r="G71" s="1" t="str">
        <f>HYPERLINK("http://geochem.nrcan.gc.ca/cdogs/content/cr_/cr_00156_e.htm", "156")</f>
        <v>156</v>
      </c>
      <c r="J71" t="s">
        <v>224</v>
      </c>
      <c r="K71" t="s">
        <v>225</v>
      </c>
      <c r="L71">
        <v>19200</v>
      </c>
      <c r="M71">
        <v>19200</v>
      </c>
      <c r="N71">
        <v>300</v>
      </c>
      <c r="O71">
        <v>18900</v>
      </c>
      <c r="P71">
        <v>1147.9000000000001</v>
      </c>
      <c r="Q71">
        <v>671.9</v>
      </c>
      <c r="R71">
        <v>400.8</v>
      </c>
      <c r="S71">
        <v>9</v>
      </c>
      <c r="T71">
        <v>66.2</v>
      </c>
      <c r="U71">
        <v>66.2</v>
      </c>
      <c r="V71">
        <v>9.4</v>
      </c>
      <c r="W71">
        <v>46.2</v>
      </c>
      <c r="X71">
        <v>10.3</v>
      </c>
      <c r="Y71">
        <v>0.3</v>
      </c>
      <c r="Z71">
        <v>671.9</v>
      </c>
      <c r="AA71">
        <v>593.70000000000005</v>
      </c>
      <c r="AB71">
        <v>78.2</v>
      </c>
      <c r="AC71">
        <v>6.3</v>
      </c>
      <c r="AD71">
        <v>71.900000000000006</v>
      </c>
      <c r="AE71">
        <v>23.74</v>
      </c>
      <c r="AF71">
        <v>17.600000000000001</v>
      </c>
      <c r="AG71">
        <v>4.7</v>
      </c>
      <c r="AH71">
        <v>0.06</v>
      </c>
      <c r="AI71">
        <v>0.1</v>
      </c>
      <c r="AJ71">
        <v>0</v>
      </c>
      <c r="AK71">
        <v>0</v>
      </c>
      <c r="AL71">
        <v>0</v>
      </c>
      <c r="AM71">
        <v>0</v>
      </c>
      <c r="AN71">
        <v>75.599999999999994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</row>
  </sheetData>
  <autoFilter ref="A1:K71">
    <filterColumn colId="0" hiddenButton="1"/>
    <filterColumn colId="1" hiddenButton="1"/>
    <filterColumn colId="2">
      <filters>
        <filter val="21:0002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bdl210002_pkg_0253a.xlsx</vt:lpstr>
      <vt:lpstr>pkg_0253a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2023-02-18T07:29:22Z</dcterms:created>
  <dcterms:modified xsi:type="dcterms:W3CDTF">2023-02-18T20:56:04Z</dcterms:modified>
</cp:coreProperties>
</file>