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130005_pkg_0014b.xlsx" sheetId="1" r:id="rId1"/>
  </sheets>
  <definedNames>
    <definedName name="_xlnm._FilterDatabase" localSheetId="0" hidden="1">bdl130005_pkg_0014b.xlsx!$A$1:$K$500</definedName>
    <definedName name="pkg_0014b">bdl130005_pkg_0014b.xlsx!$A$1:$U$500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G248" i="1"/>
  <c r="G249" i="1"/>
  <c r="G25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</calcChain>
</file>

<file path=xl/sharedStrings.xml><?xml version="1.0" encoding="utf-8"?>
<sst xmlns="http://schemas.openxmlformats.org/spreadsheetml/2006/main" count="2017" uniqueCount="2010">
  <si>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</si>
  <si>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</si>
  <si>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</si>
  <si>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</si>
  <si>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</si>
  <si>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</si>
  <si>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</si>
  <si>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</si>
  <si>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</si>
  <si>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</si>
  <si>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</si>
  <si>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Ag_AAS</t>
  </si>
  <si>
    <t>Co_AAS</t>
  </si>
  <si>
    <t>Cu_AAS</t>
  </si>
  <si>
    <t>Fe_AAS</t>
  </si>
  <si>
    <t>Mn_AAS</t>
  </si>
  <si>
    <t>Ni_AAS</t>
  </si>
  <si>
    <t>Pb_AAS</t>
  </si>
  <si>
    <t>Zn_AAS</t>
  </si>
  <si>
    <t>Mo_COL</t>
  </si>
  <si>
    <t>Sb_COL</t>
  </si>
  <si>
    <t>TP850001:A1</t>
  </si>
  <si>
    <t>13:0002:000001</t>
  </si>
  <si>
    <t>13:0020:000001</t>
  </si>
  <si>
    <t>13:0020:000001:0001:0001:00</t>
  </si>
  <si>
    <t>TP850003:A3</t>
  </si>
  <si>
    <t>13:0002:000002</t>
  </si>
  <si>
    <t>13:0020:000003</t>
  </si>
  <si>
    <t>13:0020:000003:0001:0001:00</t>
  </si>
  <si>
    <t>TP850004:A4</t>
  </si>
  <si>
    <t>13:0002:000003</t>
  </si>
  <si>
    <t>13:0020:000004</t>
  </si>
  <si>
    <t>13:0020:000004:0001:0001:00</t>
  </si>
  <si>
    <t>TP850005:A5</t>
  </si>
  <si>
    <t>13:0002:000004</t>
  </si>
  <si>
    <t>13:0020:000005</t>
  </si>
  <si>
    <t>13:0020:000005:0001:0001:00</t>
  </si>
  <si>
    <t>TP850006:A6</t>
  </si>
  <si>
    <t>13:0002:000005</t>
  </si>
  <si>
    <t>13:0020:000006</t>
  </si>
  <si>
    <t>13:0020:000006:0001:0001:00</t>
  </si>
  <si>
    <t>TP850007:A7</t>
  </si>
  <si>
    <t>13:0002:000006</t>
  </si>
  <si>
    <t>13:0020:000007</t>
  </si>
  <si>
    <t>13:0020:000007:0001:0001:00</t>
  </si>
  <si>
    <t>TP850008:A8</t>
  </si>
  <si>
    <t>13:0002:000007</t>
  </si>
  <si>
    <t>13:0020:000008</t>
  </si>
  <si>
    <t>13:0020:000008:0001:0001:00</t>
  </si>
  <si>
    <t>TP850009:A9</t>
  </si>
  <si>
    <t>13:0002:000008</t>
  </si>
  <si>
    <t>13:0020:000009</t>
  </si>
  <si>
    <t>13:0020:000009:0001:0001:00</t>
  </si>
  <si>
    <t>TP850010:A10</t>
  </si>
  <si>
    <t>13:0002:000009</t>
  </si>
  <si>
    <t>13:0020:000010</t>
  </si>
  <si>
    <t>13:0020:000010:0001:0001:00</t>
  </si>
  <si>
    <t>TP850011:A11</t>
  </si>
  <si>
    <t>13:0002:000010</t>
  </si>
  <si>
    <t>13:0020:000011</t>
  </si>
  <si>
    <t>13:0020:000011:0001:0001:00</t>
  </si>
  <si>
    <t>TP850012:A12</t>
  </si>
  <si>
    <t>13:0002:000011</t>
  </si>
  <si>
    <t>13:0020:000012</t>
  </si>
  <si>
    <t>13:0020:000012:0001:0001:00</t>
  </si>
  <si>
    <t>TP850013:A13</t>
  </si>
  <si>
    <t>13:0002:000012</t>
  </si>
  <si>
    <t>13:0020:000013</t>
  </si>
  <si>
    <t>13:0020:000013:0001:0001:00</t>
  </si>
  <si>
    <t>TP850014:A14</t>
  </si>
  <si>
    <t>13:0002:000013</t>
  </si>
  <si>
    <t>13:0020:000014</t>
  </si>
  <si>
    <t>13:0020:000014:0001:0001:00</t>
  </si>
  <si>
    <t>TP850015:B1</t>
  </si>
  <si>
    <t>13:0002:000014</t>
  </si>
  <si>
    <t>13:0020:000015</t>
  </si>
  <si>
    <t>13:0020:000015:0001:0001:00</t>
  </si>
  <si>
    <t>TP850016:B2</t>
  </si>
  <si>
    <t>13:0002:000015</t>
  </si>
  <si>
    <t>13:0020:000016</t>
  </si>
  <si>
    <t>13:0020:000016:0001:0001:00</t>
  </si>
  <si>
    <t>TP850018:B4</t>
  </si>
  <si>
    <t>13:0002:000016</t>
  </si>
  <si>
    <t>13:0020:000018</t>
  </si>
  <si>
    <t>13:0020:000018:0001:0001:00</t>
  </si>
  <si>
    <t>TP850019:B5</t>
  </si>
  <si>
    <t>13:0002:000017</t>
  </si>
  <si>
    <t>13:0020:000019</t>
  </si>
  <si>
    <t>13:0020:000019:0001:0001:00</t>
  </si>
  <si>
    <t>TP850020:B6</t>
  </si>
  <si>
    <t>13:0002:000018</t>
  </si>
  <si>
    <t>13:0020:000020</t>
  </si>
  <si>
    <t>13:0020:000020:0001:0001:00</t>
  </si>
  <si>
    <t>TP850021:B7</t>
  </si>
  <si>
    <t>13:0002:000019</t>
  </si>
  <si>
    <t>13:0020:000021</t>
  </si>
  <si>
    <t>13:0020:000021:0001:0001:00</t>
  </si>
  <si>
    <t>TP850022:B8</t>
  </si>
  <si>
    <t>13:0002:000020</t>
  </si>
  <si>
    <t>13:0020:000022</t>
  </si>
  <si>
    <t>13:0020:000022:0001:0001:00</t>
  </si>
  <si>
    <t>TP850023:B9</t>
  </si>
  <si>
    <t>13:0002:000021</t>
  </si>
  <si>
    <t>13:0020:000023</t>
  </si>
  <si>
    <t>13:0020:000023:0001:0001:00</t>
  </si>
  <si>
    <t>TP850024:B10</t>
  </si>
  <si>
    <t>13:0002:000022</t>
  </si>
  <si>
    <t>13:0020:000024</t>
  </si>
  <si>
    <t>13:0020:000024:0001:0001:00</t>
  </si>
  <si>
    <t>TP850025:B11</t>
  </si>
  <si>
    <t>13:0002:000023</t>
  </si>
  <si>
    <t>13:0020:000025</t>
  </si>
  <si>
    <t>13:0020:000025:0001:0001:00</t>
  </si>
  <si>
    <t>TP850026:B12</t>
  </si>
  <si>
    <t>13:0002:000024</t>
  </si>
  <si>
    <t>13:0020:000026</t>
  </si>
  <si>
    <t>13:0020:000026:0001:0001:00</t>
  </si>
  <si>
    <t>TP850028:B14</t>
  </si>
  <si>
    <t>13:0002:000025</t>
  </si>
  <si>
    <t>13:0020:000028</t>
  </si>
  <si>
    <t>13:0020:000028:0001:0001:00</t>
  </si>
  <si>
    <t>TP850029:C1</t>
  </si>
  <si>
    <t>13:0002:000026</t>
  </si>
  <si>
    <t>13:0020:000029</t>
  </si>
  <si>
    <t>13:0020:000029:0001:0001:00</t>
  </si>
  <si>
    <t>TP850030:C2</t>
  </si>
  <si>
    <t>13:0002:000027</t>
  </si>
  <si>
    <t>13:0020:000030</t>
  </si>
  <si>
    <t>13:0020:000030:0001:0001:00</t>
  </si>
  <si>
    <t>TP850032:C4</t>
  </si>
  <si>
    <t>13:0002:000028</t>
  </si>
  <si>
    <t>13:0020:000032</t>
  </si>
  <si>
    <t>13:0020:000032:0001:0001:00</t>
  </si>
  <si>
    <t>TP850033:C5</t>
  </si>
  <si>
    <t>13:0002:000029</t>
  </si>
  <si>
    <t>13:0020:000033</t>
  </si>
  <si>
    <t>13:0020:000033:0001:0001:00</t>
  </si>
  <si>
    <t>TP850034:C6</t>
  </si>
  <si>
    <t>13:0002:000030</t>
  </si>
  <si>
    <t>13:0020:000034</t>
  </si>
  <si>
    <t>13:0020:000034:0001:0001:00</t>
  </si>
  <si>
    <t>TP850035:C7</t>
  </si>
  <si>
    <t>13:0002:000031</t>
  </si>
  <si>
    <t>13:0020:000035</t>
  </si>
  <si>
    <t>13:0020:000035:0001:0001:00</t>
  </si>
  <si>
    <t>TP850036:C8</t>
  </si>
  <si>
    <t>13:0002:000032</t>
  </si>
  <si>
    <t>13:0020:000036</t>
  </si>
  <si>
    <t>13:0020:000036:0001:0001:00</t>
  </si>
  <si>
    <t>TP850037:C9</t>
  </si>
  <si>
    <t>13:0002:000033</t>
  </si>
  <si>
    <t>13:0020:000037</t>
  </si>
  <si>
    <t>13:0020:000037:0001:0001:00</t>
  </si>
  <si>
    <t>TP850038:C10</t>
  </si>
  <si>
    <t>13:0002:000034</t>
  </si>
  <si>
    <t>13:0020:000038</t>
  </si>
  <si>
    <t>13:0020:000038:0001:0001:00</t>
  </si>
  <si>
    <t>TP850039:C11</t>
  </si>
  <si>
    <t>13:0002:000035</t>
  </si>
  <si>
    <t>13:0020:000039</t>
  </si>
  <si>
    <t>13:0020:000039:0001:0001:00</t>
  </si>
  <si>
    <t>TP850040:C12</t>
  </si>
  <si>
    <t>13:0002:000036</t>
  </si>
  <si>
    <t>13:0020:000040</t>
  </si>
  <si>
    <t>13:0020:000040:0001:0001:00</t>
  </si>
  <si>
    <t>TP850041:C13</t>
  </si>
  <si>
    <t>13:0002:000037</t>
  </si>
  <si>
    <t>13:0020:000041</t>
  </si>
  <si>
    <t>13:0020:000041:0001:0001:00</t>
  </si>
  <si>
    <t>TP850043:D1</t>
  </si>
  <si>
    <t>13:0002:000038</t>
  </si>
  <si>
    <t>13:0020:000043</t>
  </si>
  <si>
    <t>13:0020:000043:0001:0001:00</t>
  </si>
  <si>
    <t>TP850044:D2</t>
  </si>
  <si>
    <t>13:0002:000039</t>
  </si>
  <si>
    <t>13:0020:000044</t>
  </si>
  <si>
    <t>13:0020:000044:0001:0001:00</t>
  </si>
  <si>
    <t>TP850045:D3</t>
  </si>
  <si>
    <t>13:0002:000040</t>
  </si>
  <si>
    <t>13:0020:000045</t>
  </si>
  <si>
    <t>13:0020:000045:0001:0001:00</t>
  </si>
  <si>
    <t>TP850047:D5</t>
  </si>
  <si>
    <t>13:0002:000041</t>
  </si>
  <si>
    <t>13:0020:000047</t>
  </si>
  <si>
    <t>13:0020:000047:0001:0001:00</t>
  </si>
  <si>
    <t>TP850048:D6</t>
  </si>
  <si>
    <t>13:0002:000042</t>
  </si>
  <si>
    <t>13:0020:000048</t>
  </si>
  <si>
    <t>13:0020:000048:0001:0001:00</t>
  </si>
  <si>
    <t>TP850049:D7</t>
  </si>
  <si>
    <t>13:0002:000043</t>
  </si>
  <si>
    <t>13:0020:000049</t>
  </si>
  <si>
    <t>13:0020:000049:0001:0001:00</t>
  </si>
  <si>
    <t>TP850050:D8</t>
  </si>
  <si>
    <t>13:0002:000044</t>
  </si>
  <si>
    <t>13:0020:000050</t>
  </si>
  <si>
    <t>13:0020:000050:0001:0001:00</t>
  </si>
  <si>
    <t>TP850051:D9</t>
  </si>
  <si>
    <t>13:0002:000045</t>
  </si>
  <si>
    <t>13:0020:000051</t>
  </si>
  <si>
    <t>13:0020:000051:0001:0001:00</t>
  </si>
  <si>
    <t>TP850053:D11</t>
  </si>
  <si>
    <t>13:0002:000046</t>
  </si>
  <si>
    <t>13:0020:000053</t>
  </si>
  <si>
    <t>13:0020:000053:0001:0001:00</t>
  </si>
  <si>
    <t>TP850054:D12</t>
  </si>
  <si>
    <t>13:0002:000047</t>
  </si>
  <si>
    <t>13:0020:000054</t>
  </si>
  <si>
    <t>13:0020:000054:0001:0001:00</t>
  </si>
  <si>
    <t>TP850055:D13</t>
  </si>
  <si>
    <t>13:0002:000048</t>
  </si>
  <si>
    <t>13:0020:000055</t>
  </si>
  <si>
    <t>13:0020:000055:0001:0001:00</t>
  </si>
  <si>
    <t>TP850056:D14</t>
  </si>
  <si>
    <t>13:0002:000049</t>
  </si>
  <si>
    <t>13:0020:000056</t>
  </si>
  <si>
    <t>13:0020:000056:0001:0001:00</t>
  </si>
  <si>
    <t>TP850057:E1</t>
  </si>
  <si>
    <t>13:0002:000050</t>
  </si>
  <si>
    <t>13:0020:000057</t>
  </si>
  <si>
    <t>13:0020:000057:0001:0001:00</t>
  </si>
  <si>
    <t>TP850058:E2</t>
  </si>
  <si>
    <t>13:0002:000051</t>
  </si>
  <si>
    <t>13:0020:000058</t>
  </si>
  <si>
    <t>13:0020:000058:0001:0001:00</t>
  </si>
  <si>
    <t>TP850059:E3</t>
  </si>
  <si>
    <t>13:0002:000052</t>
  </si>
  <si>
    <t>13:0020:000059</t>
  </si>
  <si>
    <t>13:0020:000059:0001:0001:00</t>
  </si>
  <si>
    <t>TP850060:E4</t>
  </si>
  <si>
    <t>13:0002:000053</t>
  </si>
  <si>
    <t>13:0020:000060</t>
  </si>
  <si>
    <t>13:0020:000060:0001:0001:00</t>
  </si>
  <si>
    <t>TP850061:E5</t>
  </si>
  <si>
    <t>13:0002:000054</t>
  </si>
  <si>
    <t>13:0020:000061</t>
  </si>
  <si>
    <t>13:0020:000061:0001:0001:00</t>
  </si>
  <si>
    <t>TP850062:E6</t>
  </si>
  <si>
    <t>13:0002:000055</t>
  </si>
  <si>
    <t>13:0020:000062</t>
  </si>
  <si>
    <t>13:0020:000062:0001:0001:00</t>
  </si>
  <si>
    <t>TP850063:E7</t>
  </si>
  <si>
    <t>13:0002:000056</t>
  </si>
  <si>
    <t>13:0020:000063</t>
  </si>
  <si>
    <t>13:0020:000063:0001:0001:00</t>
  </si>
  <si>
    <t>TP850064:E8</t>
  </si>
  <si>
    <t>13:0002:000057</t>
  </si>
  <si>
    <t>13:0020:000064</t>
  </si>
  <si>
    <t>13:0020:000064:0001:0001:00</t>
  </si>
  <si>
    <t>TP850065:E9</t>
  </si>
  <si>
    <t>13:0002:000058</t>
  </si>
  <si>
    <t>13:0020:000065</t>
  </si>
  <si>
    <t>13:0020:000065:0001:0001:00</t>
  </si>
  <si>
    <t>TP850066:E10</t>
  </si>
  <si>
    <t>13:0002:000059</t>
  </si>
  <si>
    <t>13:0020:000066</t>
  </si>
  <si>
    <t>13:0020:000066:0001:0001:00</t>
  </si>
  <si>
    <t>TP850067:E11</t>
  </si>
  <si>
    <t>13:0002:000060</t>
  </si>
  <si>
    <t>13:0020:000067</t>
  </si>
  <si>
    <t>13:0020:000067:0001:0001:00</t>
  </si>
  <si>
    <t>TP850068:E12</t>
  </si>
  <si>
    <t>13:0002:000061</t>
  </si>
  <si>
    <t>13:0020:000068</t>
  </si>
  <si>
    <t>13:0020:000068:0001:0001:00</t>
  </si>
  <si>
    <t>TP850069:E13</t>
  </si>
  <si>
    <t>13:0002:000062</t>
  </si>
  <si>
    <t>13:0020:000069</t>
  </si>
  <si>
    <t>13:0020:000069:0001:0001:00</t>
  </si>
  <si>
    <t>TP850070:E14</t>
  </si>
  <si>
    <t>13:0002:000063</t>
  </si>
  <si>
    <t>13:0020:000070</t>
  </si>
  <si>
    <t>13:0020:000070:0001:0001:00</t>
  </si>
  <si>
    <t>TP850071:F1</t>
  </si>
  <si>
    <t>13:0002:000064</t>
  </si>
  <si>
    <t>13:0020:000071</t>
  </si>
  <si>
    <t>13:0020:000071:0001:0001:00</t>
  </si>
  <si>
    <t>TP850072:F2</t>
  </si>
  <si>
    <t>13:0002:000065</t>
  </si>
  <si>
    <t>13:0020:000072</t>
  </si>
  <si>
    <t>13:0020:000072:0001:0001:00</t>
  </si>
  <si>
    <t>TP850073:F3</t>
  </si>
  <si>
    <t>13:0002:000066</t>
  </si>
  <si>
    <t>13:0020:000073</t>
  </si>
  <si>
    <t>13:0020:000073:0001:0001:00</t>
  </si>
  <si>
    <t>TP850074:F4</t>
  </si>
  <si>
    <t>13:0002:000067</t>
  </si>
  <si>
    <t>13:0020:000074</t>
  </si>
  <si>
    <t>13:0020:000074:0001:0001:00</t>
  </si>
  <si>
    <t>TP850075:F5</t>
  </si>
  <si>
    <t>13:0002:000068</t>
  </si>
  <si>
    <t>13:0020:000075</t>
  </si>
  <si>
    <t>13:0020:000075:0001:0001:00</t>
  </si>
  <si>
    <t>TP850076:F6</t>
  </si>
  <si>
    <t>13:0002:000069</t>
  </si>
  <si>
    <t>13:0020:000076</t>
  </si>
  <si>
    <t>13:0020:000076:0001:0001:00</t>
  </si>
  <si>
    <t>TP850077:F7</t>
  </si>
  <si>
    <t>13:0002:000070</t>
  </si>
  <si>
    <t>13:0020:000077</t>
  </si>
  <si>
    <t>13:0020:000077:0001:0001:00</t>
  </si>
  <si>
    <t>TP850078:F8</t>
  </si>
  <si>
    <t>13:0002:000071</t>
  </si>
  <si>
    <t>13:0020:000078</t>
  </si>
  <si>
    <t>13:0020:000078:0001:0001:00</t>
  </si>
  <si>
    <t>TP850079:F9</t>
  </si>
  <si>
    <t>13:0002:000072</t>
  </si>
  <si>
    <t>13:0020:000079</t>
  </si>
  <si>
    <t>13:0020:000079:0001:0001:00</t>
  </si>
  <si>
    <t>TP850080:F10</t>
  </si>
  <si>
    <t>13:0002:000073</t>
  </si>
  <si>
    <t>13:0020:000080</t>
  </si>
  <si>
    <t>13:0020:000080:0001:0001:00</t>
  </si>
  <si>
    <t>TP850081:F11</t>
  </si>
  <si>
    <t>13:0002:000074</t>
  </si>
  <si>
    <t>13:0020:000081</t>
  </si>
  <si>
    <t>13:0020:000081:0001:0001:00</t>
  </si>
  <si>
    <t>TP850082:F12</t>
  </si>
  <si>
    <t>13:0002:000075</t>
  </si>
  <si>
    <t>13:0020:000082</t>
  </si>
  <si>
    <t>13:0020:000082:0001:0001:00</t>
  </si>
  <si>
    <t>TP850083:F13</t>
  </si>
  <si>
    <t>13:0002:000076</t>
  </si>
  <si>
    <t>13:0020:000083</t>
  </si>
  <si>
    <t>13:0020:000083:0001:0001:00</t>
  </si>
  <si>
    <t>TP850084:F14</t>
  </si>
  <si>
    <t>13:0002:000077</t>
  </si>
  <si>
    <t>13:0020:000084</t>
  </si>
  <si>
    <t>13:0020:000084:0001:0001:00</t>
  </si>
  <si>
    <t>TP850085:G1</t>
  </si>
  <si>
    <t>13:0002:000078</t>
  </si>
  <si>
    <t>13:0020:000085</t>
  </si>
  <si>
    <t>13:0020:000085:0001:0001:00</t>
  </si>
  <si>
    <t>TP850087:G3</t>
  </si>
  <si>
    <t>13:0002:000079</t>
  </si>
  <si>
    <t>13:0020:000087</t>
  </si>
  <si>
    <t>13:0020:000087:0001:0001:00</t>
  </si>
  <si>
    <t>TP850088:G4</t>
  </si>
  <si>
    <t>13:0002:000080</t>
  </si>
  <si>
    <t>13:0020:000088</t>
  </si>
  <si>
    <t>13:0020:000088:0001:0001:00</t>
  </si>
  <si>
    <t>TP850089:G5</t>
  </si>
  <si>
    <t>13:0002:000081</t>
  </si>
  <si>
    <t>13:0020:000089</t>
  </si>
  <si>
    <t>13:0020:000089:0001:0001:00</t>
  </si>
  <si>
    <t>TP850090:G6</t>
  </si>
  <si>
    <t>13:0002:000082</t>
  </si>
  <si>
    <t>13:0020:000090</t>
  </si>
  <si>
    <t>13:0020:000090:0001:0001:00</t>
  </si>
  <si>
    <t>TP850091:G7</t>
  </si>
  <si>
    <t>13:0002:000083</t>
  </si>
  <si>
    <t>13:0020:000091</t>
  </si>
  <si>
    <t>13:0020:000091:0001:0001:00</t>
  </si>
  <si>
    <t>TP850092:G8</t>
  </si>
  <si>
    <t>13:0002:000084</t>
  </si>
  <si>
    <t>13:0020:000092</t>
  </si>
  <si>
    <t>13:0020:000092:0001:0001:00</t>
  </si>
  <si>
    <t>TP850093:G9</t>
  </si>
  <si>
    <t>13:0002:000085</t>
  </si>
  <si>
    <t>13:0020:000093</t>
  </si>
  <si>
    <t>13:0020:000093:0001:0001:00</t>
  </si>
  <si>
    <t>TP850094:G10</t>
  </si>
  <si>
    <t>13:0002:000086</t>
  </si>
  <si>
    <t>13:0020:000094</t>
  </si>
  <si>
    <t>13:0020:000094:0001:0001:00</t>
  </si>
  <si>
    <t>TP850095:G11</t>
  </si>
  <si>
    <t>13:0002:000087</t>
  </si>
  <si>
    <t>13:0020:000095</t>
  </si>
  <si>
    <t>13:0020:000095:0001:0001:00</t>
  </si>
  <si>
    <t>TP850096:G12</t>
  </si>
  <si>
    <t>13:0002:000088</t>
  </si>
  <si>
    <t>13:0020:000096</t>
  </si>
  <si>
    <t>13:0020:000096:0001:0001:00</t>
  </si>
  <si>
    <t>TP850097:G13</t>
  </si>
  <si>
    <t>13:0002:000089</t>
  </si>
  <si>
    <t>13:0020:000097</t>
  </si>
  <si>
    <t>13:0020:000097:0001:0001:00</t>
  </si>
  <si>
    <t>TP850098:G14</t>
  </si>
  <si>
    <t>13:0002:000090</t>
  </si>
  <si>
    <t>13:0020:000098</t>
  </si>
  <si>
    <t>13:0020:000098:0001:0001:00</t>
  </si>
  <si>
    <t>TP850099:H1</t>
  </si>
  <si>
    <t>13:0002:000091</t>
  </si>
  <si>
    <t>13:0020:000099</t>
  </si>
  <si>
    <t>13:0020:000099:0001:0001:00</t>
  </si>
  <si>
    <t>TP850100:H2</t>
  </si>
  <si>
    <t>13:0002:000092</t>
  </si>
  <si>
    <t>13:0020:000100</t>
  </si>
  <si>
    <t>13:0020:000100:0001:0001:00</t>
  </si>
  <si>
    <t>TP850101:H3</t>
  </si>
  <si>
    <t>13:0002:000093</t>
  </si>
  <si>
    <t>13:0020:000101</t>
  </si>
  <si>
    <t>13:0020:000101:0001:0001:00</t>
  </si>
  <si>
    <t>TP850103:H5</t>
  </si>
  <si>
    <t>13:0002:000094</t>
  </si>
  <si>
    <t>13:0020:000103</t>
  </si>
  <si>
    <t>13:0020:000103:0001:0001:00</t>
  </si>
  <si>
    <t>TP850105:H7</t>
  </si>
  <si>
    <t>13:0002:000095</t>
  </si>
  <si>
    <t>13:0020:000105</t>
  </si>
  <si>
    <t>13:0020:000105:0001:0001:00</t>
  </si>
  <si>
    <t>TP850106:H8</t>
  </si>
  <si>
    <t>13:0002:000096</t>
  </si>
  <si>
    <t>13:0020:000106</t>
  </si>
  <si>
    <t>13:0020:000106:0001:0001:00</t>
  </si>
  <si>
    <t>TP850107:H9</t>
  </si>
  <si>
    <t>13:0002:000097</t>
  </si>
  <si>
    <t>13:0020:000107</t>
  </si>
  <si>
    <t>13:0020:000107:0001:0001:00</t>
  </si>
  <si>
    <t>TP850108:H10</t>
  </si>
  <si>
    <t>13:0002:000098</t>
  </si>
  <si>
    <t>13:0020:000108</t>
  </si>
  <si>
    <t>13:0020:000108:0001:0001:00</t>
  </si>
  <si>
    <t>TP850109:H11</t>
  </si>
  <si>
    <t>13:0002:000099</t>
  </si>
  <si>
    <t>13:0020:000109</t>
  </si>
  <si>
    <t>13:0020:000109:0001:0001:00</t>
  </si>
  <si>
    <t>TP850110:H12</t>
  </si>
  <si>
    <t>13:0002:000100</t>
  </si>
  <si>
    <t>13:0020:000110</t>
  </si>
  <si>
    <t>13:0020:000110:0001:0001:00</t>
  </si>
  <si>
    <t>TP850111:H13</t>
  </si>
  <si>
    <t>13:0002:000101</t>
  </si>
  <si>
    <t>13:0020:000111</t>
  </si>
  <si>
    <t>13:0020:000111:0001:0001:00</t>
  </si>
  <si>
    <t>TP850112:H14</t>
  </si>
  <si>
    <t>13:0002:000102</t>
  </si>
  <si>
    <t>13:0020:000112</t>
  </si>
  <si>
    <t>13:0020:000112:0001:0001:00</t>
  </si>
  <si>
    <t>TP850114:K2</t>
  </si>
  <si>
    <t>13:0002:000103</t>
  </si>
  <si>
    <t>13:0020:000114</t>
  </si>
  <si>
    <t>13:0020:000114:0001:0001:00</t>
  </si>
  <si>
    <t>TP850115:K3</t>
  </si>
  <si>
    <t>13:0002:000104</t>
  </si>
  <si>
    <t>13:0020:000115</t>
  </si>
  <si>
    <t>13:0020:000115:0001:0001:00</t>
  </si>
  <si>
    <t>TP850116:K4</t>
  </si>
  <si>
    <t>13:0002:000105</t>
  </si>
  <si>
    <t>13:0020:000116</t>
  </si>
  <si>
    <t>13:0020:000116:0001:0001:00</t>
  </si>
  <si>
    <t>TP850117:K5</t>
  </si>
  <si>
    <t>13:0002:000106</t>
  </si>
  <si>
    <t>13:0020:000117</t>
  </si>
  <si>
    <t>13:0020:000117:0001:0001:00</t>
  </si>
  <si>
    <t>TP850118:K6</t>
  </si>
  <si>
    <t>13:0002:000107</t>
  </si>
  <si>
    <t>13:0020:000118</t>
  </si>
  <si>
    <t>13:0020:000118:0001:0001:00</t>
  </si>
  <si>
    <t>TP850119:K7</t>
  </si>
  <si>
    <t>13:0002:000108</t>
  </si>
  <si>
    <t>13:0020:000119</t>
  </si>
  <si>
    <t>13:0020:000119:0001:0001:00</t>
  </si>
  <si>
    <t>TP850120:K8</t>
  </si>
  <si>
    <t>13:0002:000109</t>
  </si>
  <si>
    <t>13:0020:000120</t>
  </si>
  <si>
    <t>13:0020:000120:0001:0001:00</t>
  </si>
  <si>
    <t>TP850121:K9</t>
  </si>
  <si>
    <t>13:0002:000110</t>
  </si>
  <si>
    <t>13:0020:000121</t>
  </si>
  <si>
    <t>13:0020:000121:0001:0001:00</t>
  </si>
  <si>
    <t>TP850122:K10</t>
  </si>
  <si>
    <t>13:0002:000111</t>
  </si>
  <si>
    <t>13:0020:000122</t>
  </si>
  <si>
    <t>13:0020:000122:0001:0001:00</t>
  </si>
  <si>
    <t>TP850123:K11</t>
  </si>
  <si>
    <t>13:0002:000112</t>
  </si>
  <si>
    <t>13:0020:000123</t>
  </si>
  <si>
    <t>13:0020:000123:0001:0001:00</t>
  </si>
  <si>
    <t>TP850124:K12</t>
  </si>
  <si>
    <t>13:0002:000113</t>
  </si>
  <si>
    <t>13:0020:000124</t>
  </si>
  <si>
    <t>13:0020:000124:0001:0001:00</t>
  </si>
  <si>
    <t>TP850125:K13</t>
  </si>
  <si>
    <t>13:0002:000114</t>
  </si>
  <si>
    <t>13:0020:000125</t>
  </si>
  <si>
    <t>13:0020:000125:0001:0001:00</t>
  </si>
  <si>
    <t>TP850126:K14</t>
  </si>
  <si>
    <t>13:0002:000115</t>
  </si>
  <si>
    <t>13:0020:000126</t>
  </si>
  <si>
    <t>13:0020:000126:0001:0001:00</t>
  </si>
  <si>
    <t>TP850127:L1</t>
  </si>
  <si>
    <t>13:0002:000116</t>
  </si>
  <si>
    <t>13:0020:000127</t>
  </si>
  <si>
    <t>13:0020:000127:0001:0001:00</t>
  </si>
  <si>
    <t>TP850128:L2</t>
  </si>
  <si>
    <t>13:0002:000117</t>
  </si>
  <si>
    <t>13:0020:000128</t>
  </si>
  <si>
    <t>13:0020:000128:0001:0001:00</t>
  </si>
  <si>
    <t>TP850130:L4</t>
  </si>
  <si>
    <t>13:0002:000118</t>
  </si>
  <si>
    <t>13:0020:000130</t>
  </si>
  <si>
    <t>13:0020:000130:0001:0001:00</t>
  </si>
  <si>
    <t>TP850131:L5</t>
  </si>
  <si>
    <t>13:0002:000119</t>
  </si>
  <si>
    <t>13:0020:000131</t>
  </si>
  <si>
    <t>13:0020:000131:0001:0001:00</t>
  </si>
  <si>
    <t>TP850132:L6</t>
  </si>
  <si>
    <t>13:0002:000120</t>
  </si>
  <si>
    <t>13:0020:000132</t>
  </si>
  <si>
    <t>13:0020:000132:0001:0001:00</t>
  </si>
  <si>
    <t>TP850133:L7</t>
  </si>
  <si>
    <t>13:0002:000121</t>
  </si>
  <si>
    <t>13:0020:000133</t>
  </si>
  <si>
    <t>13:0020:000133:0001:0001:00</t>
  </si>
  <si>
    <t>TP850134:L8</t>
  </si>
  <si>
    <t>13:0002:000122</t>
  </si>
  <si>
    <t>13:0020:000134</t>
  </si>
  <si>
    <t>13:0020:000134:0001:0001:00</t>
  </si>
  <si>
    <t>TP850135:L9</t>
  </si>
  <si>
    <t>13:0002:000123</t>
  </si>
  <si>
    <t>13:0020:000135</t>
  </si>
  <si>
    <t>13:0020:000135:0001:0001:00</t>
  </si>
  <si>
    <t>TP850136:L10</t>
  </si>
  <si>
    <t>13:0002:000124</t>
  </si>
  <si>
    <t>13:0020:000136</t>
  </si>
  <si>
    <t>13:0020:000136:0001:0001:00</t>
  </si>
  <si>
    <t>TP850137:L11</t>
  </si>
  <si>
    <t>13:0002:000125</t>
  </si>
  <si>
    <t>13:0020:000137</t>
  </si>
  <si>
    <t>13:0020:000137:0001:0001:00</t>
  </si>
  <si>
    <t>TP850138:L12</t>
  </si>
  <si>
    <t>13:0002:000126</t>
  </si>
  <si>
    <t>13:0020:000138</t>
  </si>
  <si>
    <t>13:0020:000138:0001:0001:00</t>
  </si>
  <si>
    <t>TP850139:L13</t>
  </si>
  <si>
    <t>13:0002:000127</t>
  </si>
  <si>
    <t>13:0020:000139</t>
  </si>
  <si>
    <t>13:0020:000139:0001:0001:00</t>
  </si>
  <si>
    <t>TP850140:L14</t>
  </si>
  <si>
    <t>13:0002:000128</t>
  </si>
  <si>
    <t>13:0020:000140</t>
  </si>
  <si>
    <t>13:0020:000140:0001:0001:00</t>
  </si>
  <si>
    <t>TP850141:M2</t>
  </si>
  <si>
    <t>13:0002:000129</t>
  </si>
  <si>
    <t>13:0020:000141</t>
  </si>
  <si>
    <t>13:0020:000141:0001:0001:00</t>
  </si>
  <si>
    <t>TP850143:M4</t>
  </si>
  <si>
    <t>13:0002:000130</t>
  </si>
  <si>
    <t>13:0020:000143</t>
  </si>
  <si>
    <t>13:0020:000143:0001:0001:00</t>
  </si>
  <si>
    <t>TP850144:M5</t>
  </si>
  <si>
    <t>13:0002:000131</t>
  </si>
  <si>
    <t>13:0020:000144</t>
  </si>
  <si>
    <t>13:0020:000144:0001:0001:00</t>
  </si>
  <si>
    <t>TP850146:M7</t>
  </si>
  <si>
    <t>13:0002:000132</t>
  </si>
  <si>
    <t>13:0020:000146</t>
  </si>
  <si>
    <t>13:0020:000146:0001:0001:00</t>
  </si>
  <si>
    <t>TP850147:M8</t>
  </si>
  <si>
    <t>13:0002:000133</t>
  </si>
  <si>
    <t>13:0020:000147</t>
  </si>
  <si>
    <t>13:0020:000147:0001:0001:00</t>
  </si>
  <si>
    <t>TP850148:M9</t>
  </si>
  <si>
    <t>13:0002:000134</t>
  </si>
  <si>
    <t>13:0020:000148</t>
  </si>
  <si>
    <t>13:0020:000148:0001:0001:00</t>
  </si>
  <si>
    <t>TP850149:M10</t>
  </si>
  <si>
    <t>13:0002:000135</t>
  </si>
  <si>
    <t>13:0020:000149</t>
  </si>
  <si>
    <t>13:0020:000149:0001:0001:00</t>
  </si>
  <si>
    <t>TP850150:M11</t>
  </si>
  <si>
    <t>13:0002:000136</t>
  </si>
  <si>
    <t>13:0020:000150</t>
  </si>
  <si>
    <t>13:0020:000150:0001:0001:00</t>
  </si>
  <si>
    <t>TP850151:M12</t>
  </si>
  <si>
    <t>13:0002:000137</t>
  </si>
  <si>
    <t>13:0020:000151</t>
  </si>
  <si>
    <t>13:0020:000151:0001:0001:00</t>
  </si>
  <si>
    <t>TP850152:M13</t>
  </si>
  <si>
    <t>13:0002:000138</t>
  </si>
  <si>
    <t>13:0020:000152</t>
  </si>
  <si>
    <t>13:0020:000152:0001:0001:00</t>
  </si>
  <si>
    <t>TP850153:M14</t>
  </si>
  <si>
    <t>13:0002:000139</t>
  </si>
  <si>
    <t>13:0020:000153</t>
  </si>
  <si>
    <t>13:0020:000153:0001:0001:00</t>
  </si>
  <si>
    <t>TP850154:N1</t>
  </si>
  <si>
    <t>13:0002:000140</t>
  </si>
  <si>
    <t>13:0020:000154</t>
  </si>
  <si>
    <t>13:0020:000154:0001:0001:00</t>
  </si>
  <si>
    <t>TP850155:N2</t>
  </si>
  <si>
    <t>13:0002:000141</t>
  </si>
  <si>
    <t>13:0020:000155</t>
  </si>
  <si>
    <t>13:0020:000155:0001:0001:00</t>
  </si>
  <si>
    <t>TP850156:N3</t>
  </si>
  <si>
    <t>13:0002:000142</t>
  </si>
  <si>
    <t>13:0020:000156</t>
  </si>
  <si>
    <t>13:0020:000156:0001:0001:00</t>
  </si>
  <si>
    <t>TP850157:N4</t>
  </si>
  <si>
    <t>13:0002:000143</t>
  </si>
  <si>
    <t>13:0020:000157</t>
  </si>
  <si>
    <t>13:0020:000157:0001:0001:00</t>
  </si>
  <si>
    <t>TP850158:N5</t>
  </si>
  <si>
    <t>13:0002:000144</t>
  </si>
  <si>
    <t>13:0020:000158</t>
  </si>
  <si>
    <t>13:0020:000158:0001:0001:00</t>
  </si>
  <si>
    <t>TP850159:N6</t>
  </si>
  <si>
    <t>13:0002:000145</t>
  </si>
  <si>
    <t>13:0020:000159</t>
  </si>
  <si>
    <t>13:0020:000159:0001:0001:00</t>
  </si>
  <si>
    <t>TP850160:N7</t>
  </si>
  <si>
    <t>13:0002:000146</t>
  </si>
  <si>
    <t>13:0020:000160</t>
  </si>
  <si>
    <t>13:0020:000160:0001:0001:00</t>
  </si>
  <si>
    <t>TP850161:N8</t>
  </si>
  <si>
    <t>13:0002:000147</t>
  </si>
  <si>
    <t>13:0020:000161</t>
  </si>
  <si>
    <t>13:0020:000161:0001:0001:00</t>
  </si>
  <si>
    <t>TP850162:N9</t>
  </si>
  <si>
    <t>13:0002:000148</t>
  </si>
  <si>
    <t>13:0020:000162</t>
  </si>
  <si>
    <t>13:0020:000162:0001:0001:00</t>
  </si>
  <si>
    <t>TP850163:N10</t>
  </si>
  <si>
    <t>13:0002:000149</t>
  </si>
  <si>
    <t>13:0020:000163</t>
  </si>
  <si>
    <t>13:0020:000163:0001:0001:00</t>
  </si>
  <si>
    <t>TP850164:N11</t>
  </si>
  <si>
    <t>13:0002:000150</t>
  </si>
  <si>
    <t>13:0020:000164</t>
  </si>
  <si>
    <t>13:0020:000164:0001:0001:00</t>
  </si>
  <si>
    <t>TP850165:N12</t>
  </si>
  <si>
    <t>13:0002:000151</t>
  </si>
  <si>
    <t>13:0020:000165</t>
  </si>
  <si>
    <t>13:0020:000165:0001:0001:00</t>
  </si>
  <si>
    <t>TP850166:N13</t>
  </si>
  <si>
    <t>13:0002:000152</t>
  </si>
  <si>
    <t>13:0020:000166</t>
  </si>
  <si>
    <t>13:0020:000166:0001:0001:00</t>
  </si>
  <si>
    <t>TP850167:N14</t>
  </si>
  <si>
    <t>13:0002:000153</t>
  </si>
  <si>
    <t>13:0020:000167</t>
  </si>
  <si>
    <t>13:0020:000167:0001:0001:00</t>
  </si>
  <si>
    <t>TP850168:P1</t>
  </si>
  <si>
    <t>13:0002:000154</t>
  </si>
  <si>
    <t>13:0020:000168</t>
  </si>
  <si>
    <t>13:0020:000168:0001:0001:00</t>
  </si>
  <si>
    <t>TP850170:P3</t>
  </si>
  <si>
    <t>13:0002:000155</t>
  </si>
  <si>
    <t>13:0020:000170</t>
  </si>
  <si>
    <t>13:0020:000170:0001:0001:00</t>
  </si>
  <si>
    <t>TP850171:P4</t>
  </si>
  <si>
    <t>13:0002:000156</t>
  </si>
  <si>
    <t>13:0020:000171</t>
  </si>
  <si>
    <t>13:0020:000171:0001:0001:00</t>
  </si>
  <si>
    <t>TP850172:P5</t>
  </si>
  <si>
    <t>13:0002:000157</t>
  </si>
  <si>
    <t>13:0020:000172</t>
  </si>
  <si>
    <t>13:0020:000172:0001:0001:00</t>
  </si>
  <si>
    <t>TP850173:P6</t>
  </si>
  <si>
    <t>13:0002:000158</t>
  </si>
  <si>
    <t>13:0020:000173</t>
  </si>
  <si>
    <t>13:0020:000173:0001:0001:00</t>
  </si>
  <si>
    <t>TP850174:P7</t>
  </si>
  <si>
    <t>13:0002:000159</t>
  </si>
  <si>
    <t>13:0020:000174</t>
  </si>
  <si>
    <t>13:0020:000174:0001:0001:00</t>
  </si>
  <si>
    <t>TP850175:P8</t>
  </si>
  <si>
    <t>13:0002:000160</t>
  </si>
  <si>
    <t>13:0020:000175</t>
  </si>
  <si>
    <t>13:0020:000175:0001:0001:00</t>
  </si>
  <si>
    <t>TP850176:P9</t>
  </si>
  <si>
    <t>13:0002:000161</t>
  </si>
  <si>
    <t>13:0020:000176</t>
  </si>
  <si>
    <t>13:0020:000176:0001:0001:00</t>
  </si>
  <si>
    <t>TP850177:P10</t>
  </si>
  <si>
    <t>13:0002:000162</t>
  </si>
  <si>
    <t>13:0020:000177</t>
  </si>
  <si>
    <t>13:0020:000177:0001:0001:00</t>
  </si>
  <si>
    <t>TP850178:P11</t>
  </si>
  <si>
    <t>13:0002:000163</t>
  </si>
  <si>
    <t>13:0020:000178</t>
  </si>
  <si>
    <t>13:0020:000178:0001:0001:00</t>
  </si>
  <si>
    <t>TP850179:P12</t>
  </si>
  <si>
    <t>13:0002:000164</t>
  </si>
  <si>
    <t>13:0020:000179</t>
  </si>
  <si>
    <t>13:0020:000179:0001:0001:00</t>
  </si>
  <si>
    <t>TP850180:P13</t>
  </si>
  <si>
    <t>13:0002:000165</t>
  </si>
  <si>
    <t>13:0020:000180</t>
  </si>
  <si>
    <t>13:0020:000180:0001:0001:00</t>
  </si>
  <si>
    <t>TP850181:P14</t>
  </si>
  <si>
    <t>13:0002:000166</t>
  </si>
  <si>
    <t>13:0020:000181</t>
  </si>
  <si>
    <t>13:0020:000181:0001:0001:00</t>
  </si>
  <si>
    <t>TP850182:Q1</t>
  </si>
  <si>
    <t>13:0002:000167</t>
  </si>
  <si>
    <t>13:0020:000182</t>
  </si>
  <si>
    <t>13:0020:000182:0001:0001:00</t>
  </si>
  <si>
    <t>TP850184:Q3</t>
  </si>
  <si>
    <t>13:0002:000168</t>
  </si>
  <si>
    <t>13:0020:000184</t>
  </si>
  <si>
    <t>13:0020:000184:0001:0001:00</t>
  </si>
  <si>
    <t>TP850185:Q4</t>
  </si>
  <si>
    <t>13:0002:000169</t>
  </si>
  <si>
    <t>13:0020:000185</t>
  </si>
  <si>
    <t>13:0020:000185:0001:0001:00</t>
  </si>
  <si>
    <t>TP850186:Q5</t>
  </si>
  <si>
    <t>13:0002:000170</t>
  </si>
  <si>
    <t>13:0020:000186</t>
  </si>
  <si>
    <t>13:0020:000186:0001:0001:00</t>
  </si>
  <si>
    <t>TP850187:Q6</t>
  </si>
  <si>
    <t>13:0002:000171</t>
  </si>
  <si>
    <t>13:0020:000187</t>
  </si>
  <si>
    <t>13:0020:000187:0001:0001:00</t>
  </si>
  <si>
    <t>TP850188:Q7</t>
  </si>
  <si>
    <t>13:0002:000172</t>
  </si>
  <si>
    <t>13:0020:000188</t>
  </si>
  <si>
    <t>13:0020:000188:0001:0001:00</t>
  </si>
  <si>
    <t>TP850189:Q8</t>
  </si>
  <si>
    <t>13:0002:000173</t>
  </si>
  <si>
    <t>13:0020:000189</t>
  </si>
  <si>
    <t>13:0020:000189:0001:0001:00</t>
  </si>
  <si>
    <t>TP850190:Q9</t>
  </si>
  <si>
    <t>13:0002:000174</t>
  </si>
  <si>
    <t>13:0020:000190</t>
  </si>
  <si>
    <t>13:0020:000190:0001:0001:00</t>
  </si>
  <si>
    <t>TP850191:Q10</t>
  </si>
  <si>
    <t>13:0002:000175</t>
  </si>
  <si>
    <t>13:0020:000191</t>
  </si>
  <si>
    <t>13:0020:000191:0001:0001:00</t>
  </si>
  <si>
    <t>TP850192:Q11</t>
  </si>
  <si>
    <t>13:0002:000176</t>
  </si>
  <si>
    <t>13:0020:000192</t>
  </si>
  <si>
    <t>13:0020:000192:0001:0001:00</t>
  </si>
  <si>
    <t>TP850193:Q12</t>
  </si>
  <si>
    <t>13:0002:000177</t>
  </si>
  <si>
    <t>13:0020:000193</t>
  </si>
  <si>
    <t>13:0020:000193:0001:0001:00</t>
  </si>
  <si>
    <t>TP850194:Q13</t>
  </si>
  <si>
    <t>13:0002:000178</t>
  </si>
  <si>
    <t>13:0020:000194</t>
  </si>
  <si>
    <t>13:0020:000194:0001:0001:00</t>
  </si>
  <si>
    <t>TP850195:Q14</t>
  </si>
  <si>
    <t>13:0002:000179</t>
  </si>
  <si>
    <t>13:0020:000195</t>
  </si>
  <si>
    <t>13:0020:000195:0001:0001:00</t>
  </si>
  <si>
    <t>TP850196:R1</t>
  </si>
  <si>
    <t>13:0002:000180</t>
  </si>
  <si>
    <t>13:0020:000196</t>
  </si>
  <si>
    <t>13:0020:000196:0001:0001:00</t>
  </si>
  <si>
    <t>TP850199:R4</t>
  </si>
  <si>
    <t>13:0002:000181</t>
  </si>
  <si>
    <t>13:0020:000199</t>
  </si>
  <si>
    <t>13:0020:000199:0001:0001:00</t>
  </si>
  <si>
    <t>TP850200:R5</t>
  </si>
  <si>
    <t>13:0002:000182</t>
  </si>
  <si>
    <t>13:0020:000200</t>
  </si>
  <si>
    <t>13:0020:000200:0001:0001:00</t>
  </si>
  <si>
    <t>TP850201:R6</t>
  </si>
  <si>
    <t>13:0002:000183</t>
  </si>
  <si>
    <t>13:0020:000201</t>
  </si>
  <si>
    <t>13:0020:000201:0001:0001:00</t>
  </si>
  <si>
    <t>TP850202:R7</t>
  </si>
  <si>
    <t>13:0002:000184</t>
  </si>
  <si>
    <t>13:0020:000202</t>
  </si>
  <si>
    <t>13:0020:000202:0001:0001:00</t>
  </si>
  <si>
    <t>TP850203:R8</t>
  </si>
  <si>
    <t>13:0002:000185</t>
  </si>
  <si>
    <t>13:0020:000203</t>
  </si>
  <si>
    <t>13:0020:000203:0001:0001:00</t>
  </si>
  <si>
    <t>TP850204:R9</t>
  </si>
  <si>
    <t>13:0002:000186</t>
  </si>
  <si>
    <t>13:0020:000204</t>
  </si>
  <si>
    <t>13:0020:000204:0001:0001:00</t>
  </si>
  <si>
    <t>TP850205:R10</t>
  </si>
  <si>
    <t>13:0002:000187</t>
  </si>
  <si>
    <t>13:0020:000205</t>
  </si>
  <si>
    <t>13:0020:000205:0001:0001:00</t>
  </si>
  <si>
    <t>TP850206:R11</t>
  </si>
  <si>
    <t>13:0002:000188</t>
  </si>
  <si>
    <t>13:0020:000206</t>
  </si>
  <si>
    <t>13:0020:000206:0001:0001:00</t>
  </si>
  <si>
    <t>TP850207:R12</t>
  </si>
  <si>
    <t>13:0002:000189</t>
  </si>
  <si>
    <t>13:0020:000207</t>
  </si>
  <si>
    <t>13:0020:000207:0001:0001:00</t>
  </si>
  <si>
    <t>TP850208:R13</t>
  </si>
  <si>
    <t>13:0002:000190</t>
  </si>
  <si>
    <t>13:0020:000208</t>
  </si>
  <si>
    <t>13:0020:000208:0001:0001:00</t>
  </si>
  <si>
    <t>TP850209:R14</t>
  </si>
  <si>
    <t>13:0002:000191</t>
  </si>
  <si>
    <t>13:0020:000209</t>
  </si>
  <si>
    <t>13:0020:000209:0001:0001:00</t>
  </si>
  <si>
    <t>TP850210:S1</t>
  </si>
  <si>
    <t>13:0002:000192</t>
  </si>
  <si>
    <t>13:0020:000210</t>
  </si>
  <si>
    <t>13:0020:000210:0001:0001:00</t>
  </si>
  <si>
    <t>TP850212:S3</t>
  </si>
  <si>
    <t>13:0002:000193</t>
  </si>
  <si>
    <t>13:0020:000212</t>
  </si>
  <si>
    <t>13:0020:000212:0001:0001:00</t>
  </si>
  <si>
    <t>TP850213:S4</t>
  </si>
  <si>
    <t>13:0002:000194</t>
  </si>
  <si>
    <t>13:0020:000213</t>
  </si>
  <si>
    <t>13:0020:000213:0001:0001:00</t>
  </si>
  <si>
    <t>TP850214:S5</t>
  </si>
  <si>
    <t>13:0002:000195</t>
  </si>
  <si>
    <t>13:0020:000214</t>
  </si>
  <si>
    <t>13:0020:000214:0001:0001:00</t>
  </si>
  <si>
    <t>TP850215:S6</t>
  </si>
  <si>
    <t>13:0002:000196</t>
  </si>
  <si>
    <t>13:0020:000215</t>
  </si>
  <si>
    <t>13:0020:000215:0001:0001:00</t>
  </si>
  <si>
    <t>TP850216:S7</t>
  </si>
  <si>
    <t>13:0002:000197</t>
  </si>
  <si>
    <t>13:0020:000216</t>
  </si>
  <si>
    <t>13:0020:000216:0001:0001:00</t>
  </si>
  <si>
    <t>TP850217:S8</t>
  </si>
  <si>
    <t>13:0002:000198</t>
  </si>
  <si>
    <t>13:0020:000217</t>
  </si>
  <si>
    <t>13:0020:000217:0001:0001:00</t>
  </si>
  <si>
    <t>TP850218:S9</t>
  </si>
  <si>
    <t>13:0002:000199</t>
  </si>
  <si>
    <t>13:0020:000218</t>
  </si>
  <si>
    <t>13:0020:000218:0001:0001:00</t>
  </si>
  <si>
    <t>TP850219:S10</t>
  </si>
  <si>
    <t>13:0002:000200</t>
  </si>
  <si>
    <t>13:0020:000219</t>
  </si>
  <si>
    <t>13:0020:000219:0001:0001:00</t>
  </si>
  <si>
    <t>TP850220:S11</t>
  </si>
  <si>
    <t>13:0002:000201</t>
  </si>
  <si>
    <t>13:0020:000220</t>
  </si>
  <si>
    <t>13:0020:000220:0001:0001:00</t>
  </si>
  <si>
    <t>TP850221:S12</t>
  </si>
  <si>
    <t>13:0002:000202</t>
  </si>
  <si>
    <t>13:0020:000221</t>
  </si>
  <si>
    <t>13:0020:000221:0001:0001:00</t>
  </si>
  <si>
    <t>TP850223:S14</t>
  </si>
  <si>
    <t>13:0002:000203</t>
  </si>
  <si>
    <t>13:0020:000223</t>
  </si>
  <si>
    <t>13:0020:000223:0001:0001:00</t>
  </si>
  <si>
    <t>TP850224:T1</t>
  </si>
  <si>
    <t>13:0002:000204</t>
  </si>
  <si>
    <t>13:0020:000224</t>
  </si>
  <si>
    <t>13:0020:000224:0001:0001:00</t>
  </si>
  <si>
    <t>TP850225:T2</t>
  </si>
  <si>
    <t>13:0002:000205</t>
  </si>
  <si>
    <t>13:0020:000225</t>
  </si>
  <si>
    <t>13:0020:000225:0001:0001:00</t>
  </si>
  <si>
    <t>TP850226:T3</t>
  </si>
  <si>
    <t>13:0002:000206</t>
  </si>
  <si>
    <t>13:0020:000226</t>
  </si>
  <si>
    <t>13:0020:000226:0001:0001:00</t>
  </si>
  <si>
    <t>TP850227:T4</t>
  </si>
  <si>
    <t>13:0002:000207</t>
  </si>
  <si>
    <t>13:0020:000227</t>
  </si>
  <si>
    <t>13:0020:000227:0001:0001:00</t>
  </si>
  <si>
    <t>TP850228:T5</t>
  </si>
  <si>
    <t>13:0002:000208</t>
  </si>
  <si>
    <t>13:0020:000228</t>
  </si>
  <si>
    <t>13:0020:000228:0001:0001:00</t>
  </si>
  <si>
    <t>TP850229:T6</t>
  </si>
  <si>
    <t>13:0002:000209</t>
  </si>
  <si>
    <t>13:0020:000229</t>
  </si>
  <si>
    <t>13:0020:000229:0001:0001:00</t>
  </si>
  <si>
    <t>TP850230:T7</t>
  </si>
  <si>
    <t>13:0002:000210</t>
  </si>
  <si>
    <t>13:0020:000230</t>
  </si>
  <si>
    <t>13:0020:000230:0001:0001:00</t>
  </si>
  <si>
    <t>TP850231:T8</t>
  </si>
  <si>
    <t>13:0002:000211</t>
  </si>
  <si>
    <t>13:0020:000231</t>
  </si>
  <si>
    <t>13:0020:000231:0001:0001:00</t>
  </si>
  <si>
    <t>TP850232:T9</t>
  </si>
  <si>
    <t>13:0002:000212</t>
  </si>
  <si>
    <t>13:0020:000232</t>
  </si>
  <si>
    <t>13:0020:000232:0001:0001:00</t>
  </si>
  <si>
    <t>TP850233:T10</t>
  </si>
  <si>
    <t>13:0002:000213</t>
  </si>
  <si>
    <t>13:0020:000233</t>
  </si>
  <si>
    <t>13:0020:000233:0001:0001:00</t>
  </si>
  <si>
    <t>TP850234:T11</t>
  </si>
  <si>
    <t>13:0002:000214</t>
  </si>
  <si>
    <t>13:0020:000234</t>
  </si>
  <si>
    <t>13:0020:000234:0001:0001:00</t>
  </si>
  <si>
    <t>TP850235:T12</t>
  </si>
  <si>
    <t>13:0002:000215</t>
  </si>
  <si>
    <t>13:0020:000235</t>
  </si>
  <si>
    <t>13:0020:000235:0001:0001:00</t>
  </si>
  <si>
    <t>TP850236:T13</t>
  </si>
  <si>
    <t>13:0002:000216</t>
  </si>
  <si>
    <t>13:0020:000236</t>
  </si>
  <si>
    <t>13:0020:000236:0001:0001:00</t>
  </si>
  <si>
    <t>TP850237:T14</t>
  </si>
  <si>
    <t>13:0002:000217</t>
  </si>
  <si>
    <t>13:0020:000237</t>
  </si>
  <si>
    <t>13:0020:000237:0001:0001:00</t>
  </si>
  <si>
    <t>TP850238:V1</t>
  </si>
  <si>
    <t>13:0002:000218</t>
  </si>
  <si>
    <t>13:0020:000238</t>
  </si>
  <si>
    <t>13:0020:000238:0001:0001:00</t>
  </si>
  <si>
    <t>TP850239:V2</t>
  </si>
  <si>
    <t>13:0002:000219</t>
  </si>
  <si>
    <t>13:0020:000239</t>
  </si>
  <si>
    <t>13:0020:000239:0001:0001:00</t>
  </si>
  <si>
    <t>TP850240:V3</t>
  </si>
  <si>
    <t>13:0002:000220</t>
  </si>
  <si>
    <t>13:0020:000240</t>
  </si>
  <si>
    <t>13:0020:000240:0001:0001:00</t>
  </si>
  <si>
    <t>TP850241:V4</t>
  </si>
  <si>
    <t>13:0002:000221</t>
  </si>
  <si>
    <t>13:0020:000241</t>
  </si>
  <si>
    <t>13:0020:000241:0001:0001:00</t>
  </si>
  <si>
    <t>TP850242:V5</t>
  </si>
  <si>
    <t>13:0002:000222</t>
  </si>
  <si>
    <t>13:0020:000242</t>
  </si>
  <si>
    <t>13:0020:000242:0001:0001:00</t>
  </si>
  <si>
    <t>TP850243:V6</t>
  </si>
  <si>
    <t>13:0002:000223</t>
  </si>
  <si>
    <t>13:0020:000243</t>
  </si>
  <si>
    <t>13:0020:000243:0001:0001:00</t>
  </si>
  <si>
    <t>TP850244:V7</t>
  </si>
  <si>
    <t>13:0002:000224</t>
  </si>
  <si>
    <t>13:0020:000244</t>
  </si>
  <si>
    <t>13:0020:000244:0001:0001:00</t>
  </si>
  <si>
    <t>TP850244:V7*</t>
  </si>
  <si>
    <t>13:0002:000225</t>
  </si>
  <si>
    <t>13:0020:000244:0002:0001:00</t>
  </si>
  <si>
    <t>TP850245:V8</t>
  </si>
  <si>
    <t>13:0002:000226</t>
  </si>
  <si>
    <t>13:0020:000245</t>
  </si>
  <si>
    <t>13:0020:000245:0001:0001:00</t>
  </si>
  <si>
    <t>TP850246:V9</t>
  </si>
  <si>
    <t>13:0002:000227</t>
  </si>
  <si>
    <t>13:0020:000246</t>
  </si>
  <si>
    <t>13:0020:000246:0001:0001:00</t>
  </si>
  <si>
    <t>TP850247:V10</t>
  </si>
  <si>
    <t>13:0002:000228</t>
  </si>
  <si>
    <t>13:0020:000247</t>
  </si>
  <si>
    <t>13:0020:000247:0001:0001:00</t>
  </si>
  <si>
    <t>TP850248:V11</t>
  </si>
  <si>
    <t>13:0002:000229</t>
  </si>
  <si>
    <t>13:0020:000248</t>
  </si>
  <si>
    <t>13:0020:000248:0001:0001:00</t>
  </si>
  <si>
    <t>TP850249:V12</t>
  </si>
  <si>
    <t>13:0002:000230</t>
  </si>
  <si>
    <t>13:0020:000249</t>
  </si>
  <si>
    <t>13:0020:000249:0001:0001:00</t>
  </si>
  <si>
    <t>TP850250:V13</t>
  </si>
  <si>
    <t>13:0002:000231</t>
  </si>
  <si>
    <t>13:0020:000250</t>
  </si>
  <si>
    <t>13:0020:000250:0001:0001:00</t>
  </si>
  <si>
    <t>TP850251:V14</t>
  </si>
  <si>
    <t>13:0002:000232</t>
  </si>
  <si>
    <t>13:0020:000251</t>
  </si>
  <si>
    <t>13:0020:000251:0001:0001:00</t>
  </si>
  <si>
    <t>TP850252:W1</t>
  </si>
  <si>
    <t>13:0002:000233</t>
  </si>
  <si>
    <t>13:0020:000252</t>
  </si>
  <si>
    <t>13:0020:000252:0001:0001:00</t>
  </si>
  <si>
    <t>TP850253:W2</t>
  </si>
  <si>
    <t>13:0002:000234</t>
  </si>
  <si>
    <t>13:0020:000253</t>
  </si>
  <si>
    <t>13:0020:000253:0001:0001:00</t>
  </si>
  <si>
    <t>TP850254:W3</t>
  </si>
  <si>
    <t>13:0002:000235</t>
  </si>
  <si>
    <t>13:0020:000254</t>
  </si>
  <si>
    <t>13:0020:000254:0001:0001:00</t>
  </si>
  <si>
    <t>TP850255:W4</t>
  </si>
  <si>
    <t>13:0002:000236</t>
  </si>
  <si>
    <t>13:0020:000255</t>
  </si>
  <si>
    <t>13:0020:000255:0001:0001:00</t>
  </si>
  <si>
    <t>TP850256:W5</t>
  </si>
  <si>
    <t>13:0002:000237</t>
  </si>
  <si>
    <t>13:0020:000256</t>
  </si>
  <si>
    <t>13:0020:000256:0001:0001:00</t>
  </si>
  <si>
    <t>TP850257:W6</t>
  </si>
  <si>
    <t>13:0002:000238</t>
  </si>
  <si>
    <t>13:0020:000257</t>
  </si>
  <si>
    <t>13:0020:000257:0001:0001:00</t>
  </si>
  <si>
    <t>TP850258:W7</t>
  </si>
  <si>
    <t>13:0002:000239</t>
  </si>
  <si>
    <t>13:0020:000258</t>
  </si>
  <si>
    <t>13:0020:000258:0001:0001:00</t>
  </si>
  <si>
    <t>TP850259:W8</t>
  </si>
  <si>
    <t>13:0002:000240</t>
  </si>
  <si>
    <t>13:0020:000259</t>
  </si>
  <si>
    <t>13:0020:000259:0001:0001:00</t>
  </si>
  <si>
    <t>TP850260:W9</t>
  </si>
  <si>
    <t>13:0002:000241</t>
  </si>
  <si>
    <t>13:0020:000260</t>
  </si>
  <si>
    <t>13:0020:000260:0001:0001:00</t>
  </si>
  <si>
    <t>TP850261:W10</t>
  </si>
  <si>
    <t>13:0002:000242</t>
  </si>
  <si>
    <t>13:0020:000261</t>
  </si>
  <si>
    <t>13:0020:000261:0001:0001:00</t>
  </si>
  <si>
    <t>TP850262:W11</t>
  </si>
  <si>
    <t>13:0002:000243</t>
  </si>
  <si>
    <t>13:0020:000262</t>
  </si>
  <si>
    <t>13:0020:000262:0001:0001:00</t>
  </si>
  <si>
    <t>TP850263:W12</t>
  </si>
  <si>
    <t>13:0002:000244</t>
  </si>
  <si>
    <t>13:0020:000263</t>
  </si>
  <si>
    <t>13:0020:000263:0001:0001:00</t>
  </si>
  <si>
    <t>TP850264:W13</t>
  </si>
  <si>
    <t>13:0002:000245</t>
  </si>
  <si>
    <t>13:0020:000264</t>
  </si>
  <si>
    <t>13:0020:000264:0001:0001:00</t>
  </si>
  <si>
    <t>TP850265:W14</t>
  </si>
  <si>
    <t>13:0002:000246</t>
  </si>
  <si>
    <t>13:0020:000265</t>
  </si>
  <si>
    <t>13:0020:000265:0001:0001:00</t>
  </si>
  <si>
    <t>3C1:247</t>
  </si>
  <si>
    <t>13:0002:000247</t>
  </si>
  <si>
    <t>Control Reference</t>
  </si>
  <si>
    <t>Unspecified</t>
  </si>
  <si>
    <t>3C2:248</t>
  </si>
  <si>
    <t>13:0002:000248</t>
  </si>
  <si>
    <t>St.:249</t>
  </si>
  <si>
    <t>13:0002:000249</t>
  </si>
  <si>
    <t>TP860001:A1:0</t>
  </si>
  <si>
    <t>13:0005:000001</t>
  </si>
  <si>
    <t>13:0016:000001</t>
  </si>
  <si>
    <t>13:0016:000001:0001:0001:00</t>
  </si>
  <si>
    <t>TP860002:A2:0</t>
  </si>
  <si>
    <t>13:0005:000002</t>
  </si>
  <si>
    <t>13:0016:000002</t>
  </si>
  <si>
    <t>13:0016:000002:0001:0001:00</t>
  </si>
  <si>
    <t>TP860003:A3:0</t>
  </si>
  <si>
    <t>13:0005:000003</t>
  </si>
  <si>
    <t>13:0016:000003</t>
  </si>
  <si>
    <t>13:0016:000003:0001:0001:00</t>
  </si>
  <si>
    <t>TP860004:A4:0</t>
  </si>
  <si>
    <t>13:0005:000004</t>
  </si>
  <si>
    <t>13:0016:000004</t>
  </si>
  <si>
    <t>13:0016:000004:0001:0001:00</t>
  </si>
  <si>
    <t>TP860005:A5:0</t>
  </si>
  <si>
    <t>13:0005:000005</t>
  </si>
  <si>
    <t>13:0016:000005</t>
  </si>
  <si>
    <t>13:0016:000005:0001:0001:00</t>
  </si>
  <si>
    <t>TP860006:A6:0</t>
  </si>
  <si>
    <t>13:0005:000006</t>
  </si>
  <si>
    <t>13:0016:000006</t>
  </si>
  <si>
    <t>13:0016:000006:0001:0001:00</t>
  </si>
  <si>
    <t>TP860007:A7:0</t>
  </si>
  <si>
    <t>13:0005:000007</t>
  </si>
  <si>
    <t>13:0016:000007</t>
  </si>
  <si>
    <t>13:0016:000007:0001:0001:00</t>
  </si>
  <si>
    <t>TP860008:A8:0</t>
  </si>
  <si>
    <t>13:0005:000008</t>
  </si>
  <si>
    <t>13:0016:000008</t>
  </si>
  <si>
    <t>13:0016:000008:0001:0001:00</t>
  </si>
  <si>
    <t>TP860009:A9:0</t>
  </si>
  <si>
    <t>13:0005:000009</t>
  </si>
  <si>
    <t>13:0016:000009</t>
  </si>
  <si>
    <t>13:0016:000009:0001:0001:00</t>
  </si>
  <si>
    <t>TP860011:A11:0</t>
  </si>
  <si>
    <t>13:0005:000010</t>
  </si>
  <si>
    <t>13:0016:000010</t>
  </si>
  <si>
    <t>13:0016:000010:0001:0001:00</t>
  </si>
  <si>
    <t>TP860012:A12:0</t>
  </si>
  <si>
    <t>13:0005:000011</t>
  </si>
  <si>
    <t>13:0016:000011</t>
  </si>
  <si>
    <t>13:0016:000011:0001:0001:00</t>
  </si>
  <si>
    <t>TP860013:A13:0</t>
  </si>
  <si>
    <t>13:0005:000012</t>
  </si>
  <si>
    <t>13:0016:000012</t>
  </si>
  <si>
    <t>13:0016:000012:0001:0001:00</t>
  </si>
  <si>
    <t>TP860014:A14:0</t>
  </si>
  <si>
    <t>13:0005:000013</t>
  </si>
  <si>
    <t>13:0016:000013</t>
  </si>
  <si>
    <t>13:0016:000013:0001:0001:00</t>
  </si>
  <si>
    <t>TP860015:B1:0</t>
  </si>
  <si>
    <t>13:0005:000014</t>
  </si>
  <si>
    <t>13:0016:000014</t>
  </si>
  <si>
    <t>13:0016:000014:0001:0001:00</t>
  </si>
  <si>
    <t>TP860016:B2:0</t>
  </si>
  <si>
    <t>13:0005:000015</t>
  </si>
  <si>
    <t>13:0016:000015</t>
  </si>
  <si>
    <t>13:0016:000015:0001:0001:00</t>
  </si>
  <si>
    <t>TP860017:B3:0</t>
  </si>
  <si>
    <t>13:0005:000016</t>
  </si>
  <si>
    <t>13:0016:000016</t>
  </si>
  <si>
    <t>13:0016:000016:0001:0001:00</t>
  </si>
  <si>
    <t>TP860018:B4:0</t>
  </si>
  <si>
    <t>13:0005:000017</t>
  </si>
  <si>
    <t>13:0016:000017</t>
  </si>
  <si>
    <t>13:0016:000017:0001:0001:00</t>
  </si>
  <si>
    <t>TP860019:B5:0</t>
  </si>
  <si>
    <t>13:0005:000018</t>
  </si>
  <si>
    <t>13:0016:000018</t>
  </si>
  <si>
    <t>13:0016:000018:0001:0001:00</t>
  </si>
  <si>
    <t>TP860020:B6:0</t>
  </si>
  <si>
    <t>13:0005:000019</t>
  </si>
  <si>
    <t>13:0016:000019</t>
  </si>
  <si>
    <t>13:0016:000019:0001:0001:00</t>
  </si>
  <si>
    <t>TP860021:B7:0</t>
  </si>
  <si>
    <t>13:0005:000020</t>
  </si>
  <si>
    <t>13:0016:000020</t>
  </si>
  <si>
    <t>13:0016:000020:0001:0001:00</t>
  </si>
  <si>
    <t>TP860022:B8:0</t>
  </si>
  <si>
    <t>13:0005:000021</t>
  </si>
  <si>
    <t>13:0016:000021</t>
  </si>
  <si>
    <t>13:0016:000021:0001:0001:00</t>
  </si>
  <si>
    <t>TP860023:B9:0</t>
  </si>
  <si>
    <t>13:0005:000022</t>
  </si>
  <si>
    <t>13:0016:000022</t>
  </si>
  <si>
    <t>13:0016:000022:0001:0001:00</t>
  </si>
  <si>
    <t>TP860024:B10:0</t>
  </si>
  <si>
    <t>13:0005:000023</t>
  </si>
  <si>
    <t>13:0016:000023</t>
  </si>
  <si>
    <t>13:0016:000023:0001:0001:00</t>
  </si>
  <si>
    <t>TP860025:B11:0</t>
  </si>
  <si>
    <t>13:0005:000024</t>
  </si>
  <si>
    <t>13:0016:000024</t>
  </si>
  <si>
    <t>13:0016:000024:0001:0001:00</t>
  </si>
  <si>
    <t>TP860026:B12:0</t>
  </si>
  <si>
    <t>13:0005:000025</t>
  </si>
  <si>
    <t>13:0016:000025</t>
  </si>
  <si>
    <t>13:0016:000025:0001:0001:00</t>
  </si>
  <si>
    <t>TP860027:B13:0</t>
  </si>
  <si>
    <t>13:0005:000026</t>
  </si>
  <si>
    <t>13:0016:000026</t>
  </si>
  <si>
    <t>13:0016:000026:0001:0001:00</t>
  </si>
  <si>
    <t>TP860028:B14:0</t>
  </si>
  <si>
    <t>13:0005:000027</t>
  </si>
  <si>
    <t>13:0016:000027</t>
  </si>
  <si>
    <t>13:0016:000027:0001:0001:00</t>
  </si>
  <si>
    <t>TP860029:C1:0</t>
  </si>
  <si>
    <t>13:0005:000028</t>
  </si>
  <si>
    <t>13:0016:000028</t>
  </si>
  <si>
    <t>13:0016:000028:0001:0001:00</t>
  </si>
  <si>
    <t>TP860030:C2:0</t>
  </si>
  <si>
    <t>13:0005:000029</t>
  </si>
  <si>
    <t>13:0016:000029</t>
  </si>
  <si>
    <t>13:0016:000029:0001:0001:00</t>
  </si>
  <si>
    <t>TP860031:C3:0</t>
  </si>
  <si>
    <t>13:0005:000030</t>
  </si>
  <si>
    <t>13:0016:000030</t>
  </si>
  <si>
    <t>13:0016:000030:0001:0001:00</t>
  </si>
  <si>
    <t>TP860032:C4:0</t>
  </si>
  <si>
    <t>13:0005:000031</t>
  </si>
  <si>
    <t>13:0016:000031</t>
  </si>
  <si>
    <t>13:0016:000031:0001:0001:00</t>
  </si>
  <si>
    <t>TP860033:C5:0</t>
  </si>
  <si>
    <t>13:0005:000032</t>
  </si>
  <si>
    <t>13:0016:000032</t>
  </si>
  <si>
    <t>13:0016:000032:0001:0001:00</t>
  </si>
  <si>
    <t>TP860034:C6:0</t>
  </si>
  <si>
    <t>13:0005:000033</t>
  </si>
  <si>
    <t>13:0016:000033</t>
  </si>
  <si>
    <t>13:0016:000033:0001:0001:00</t>
  </si>
  <si>
    <t>TP860035:C7:0</t>
  </si>
  <si>
    <t>13:0005:000034</t>
  </si>
  <si>
    <t>13:0016:000034</t>
  </si>
  <si>
    <t>13:0016:000034:0001:0001:00</t>
  </si>
  <si>
    <t>TP860036:C8:0</t>
  </si>
  <si>
    <t>13:0005:000035</t>
  </si>
  <si>
    <t>13:0016:000035</t>
  </si>
  <si>
    <t>13:0016:000035:0001:0001:00</t>
  </si>
  <si>
    <t>TP860037:C9:0</t>
  </si>
  <si>
    <t>13:0005:000036</t>
  </si>
  <si>
    <t>13:0016:000036</t>
  </si>
  <si>
    <t>13:0016:000036:0001:0001:00</t>
  </si>
  <si>
    <t>TP860038:C10:0</t>
  </si>
  <si>
    <t>13:0005:000037</t>
  </si>
  <si>
    <t>13:0016:000037</t>
  </si>
  <si>
    <t>13:0016:000037:0001:0001:00</t>
  </si>
  <si>
    <t>TP860039:C11:0</t>
  </si>
  <si>
    <t>13:0005:000038</t>
  </si>
  <si>
    <t>13:0016:000038</t>
  </si>
  <si>
    <t>13:0016:000038:0001:0001:00</t>
  </si>
  <si>
    <t>TP860040:C12:0</t>
  </si>
  <si>
    <t>13:0005:000039</t>
  </si>
  <si>
    <t>13:0016:000039</t>
  </si>
  <si>
    <t>13:0016:000039:0001:0001:00</t>
  </si>
  <si>
    <t>TP860043:D1:0</t>
  </si>
  <si>
    <t>13:0005:000040</t>
  </si>
  <si>
    <t>13:0016:000040</t>
  </si>
  <si>
    <t>13:0016:000040:0001:0001:00</t>
  </si>
  <si>
    <t>TP860044:D2:0</t>
  </si>
  <si>
    <t>13:0005:000041</t>
  </si>
  <si>
    <t>13:0016:000041</t>
  </si>
  <si>
    <t>13:0016:000041:0001:0001:00</t>
  </si>
  <si>
    <t>TP860045:D3:0</t>
  </si>
  <si>
    <t>13:0005:000042</t>
  </si>
  <si>
    <t>13:0016:000042</t>
  </si>
  <si>
    <t>13:0016:000042:0001:0001:00</t>
  </si>
  <si>
    <t>TP860046:D4:0</t>
  </si>
  <si>
    <t>13:0005:000043</t>
  </si>
  <si>
    <t>13:0016:000043</t>
  </si>
  <si>
    <t>13:0016:000043:0001:0001:00</t>
  </si>
  <si>
    <t>TP860047:D5:0</t>
  </si>
  <si>
    <t>13:0005:000044</t>
  </si>
  <si>
    <t>13:0016:000044</t>
  </si>
  <si>
    <t>13:0016:000044:0001:0001:00</t>
  </si>
  <si>
    <t>TP860048:D6:0</t>
  </si>
  <si>
    <t>13:0005:000045</t>
  </si>
  <si>
    <t>13:0016:000045</t>
  </si>
  <si>
    <t>13:0016:000045:0001:0001:00</t>
  </si>
  <si>
    <t>TP860049:D7:0</t>
  </si>
  <si>
    <t>13:0005:000046</t>
  </si>
  <si>
    <t>13:0016:000046</t>
  </si>
  <si>
    <t>13:0016:000046:0001:0001:00</t>
  </si>
  <si>
    <t>TP860050:D8:0</t>
  </si>
  <si>
    <t>13:0005:000047</t>
  </si>
  <si>
    <t>13:0016:000047</t>
  </si>
  <si>
    <t>13:0016:000047:0001:0001:00</t>
  </si>
  <si>
    <t>TP860051:D9:0</t>
  </si>
  <si>
    <t>13:0005:000048</t>
  </si>
  <si>
    <t>13:0016:000048</t>
  </si>
  <si>
    <t>13:0016:000048:0001:0001:00</t>
  </si>
  <si>
    <t>TP860052:D10:0</t>
  </si>
  <si>
    <t>13:0005:000049</t>
  </si>
  <si>
    <t>13:0016:000049</t>
  </si>
  <si>
    <t>13:0016:000049:0001:0001:00</t>
  </si>
  <si>
    <t>TP860053:D11:1</t>
  </si>
  <si>
    <t>13:0005:000050</t>
  </si>
  <si>
    <t>13:0016:000050</t>
  </si>
  <si>
    <t>13:0016:000050:0001:0001:01</t>
  </si>
  <si>
    <t>TP860053:D11:2</t>
  </si>
  <si>
    <t>13:0005:000051</t>
  </si>
  <si>
    <t>13:0016:000050:0001:0001:02</t>
  </si>
  <si>
    <t>TP860054:D12:0</t>
  </si>
  <si>
    <t>13:0005:000052</t>
  </si>
  <si>
    <t>13:0016:000051</t>
  </si>
  <si>
    <t>13:0016:000051:0001:0001:00</t>
  </si>
  <si>
    <t>TP860056:D14:0</t>
  </si>
  <si>
    <t>13:0005:000053</t>
  </si>
  <si>
    <t>13:0016:000052</t>
  </si>
  <si>
    <t>13:0016:000052:0001:0001:00</t>
  </si>
  <si>
    <t>TP860057:E1:0</t>
  </si>
  <si>
    <t>13:0005:000054</t>
  </si>
  <si>
    <t>13:0016:000053</t>
  </si>
  <si>
    <t>13:0016:000053:0001:0001:00</t>
  </si>
  <si>
    <t>TP860058:E2:0</t>
  </si>
  <si>
    <t>13:0005:000055</t>
  </si>
  <si>
    <t>13:0016:000054</t>
  </si>
  <si>
    <t>13:0016:000054:0001:0001:00</t>
  </si>
  <si>
    <t>TP860059:E3:0</t>
  </si>
  <si>
    <t>13:0005:000056</t>
  </si>
  <si>
    <t>13:0016:000055</t>
  </si>
  <si>
    <t>13:0016:000055:0001:0001:00</t>
  </si>
  <si>
    <t>TP860060:E4:0</t>
  </si>
  <si>
    <t>13:0005:000057</t>
  </si>
  <si>
    <t>13:0016:000056</t>
  </si>
  <si>
    <t>13:0016:000056:0001:0001:00</t>
  </si>
  <si>
    <t>TP860061:E5:0</t>
  </si>
  <si>
    <t>13:0005:000058</t>
  </si>
  <si>
    <t>13:0016:000057</t>
  </si>
  <si>
    <t>13:0016:000057:0001:0001:00</t>
  </si>
  <si>
    <t>TP860062:E6:0</t>
  </si>
  <si>
    <t>13:0005:000059</t>
  </si>
  <si>
    <t>13:0016:000058</t>
  </si>
  <si>
    <t>13:0016:000058:0001:0001:00</t>
  </si>
  <si>
    <t>TP860063:E7:0</t>
  </si>
  <si>
    <t>13:0005:000060</t>
  </si>
  <si>
    <t>13:0016:000059</t>
  </si>
  <si>
    <t>13:0016:000059:0001:0001:00</t>
  </si>
  <si>
    <t>TP860064:E8:0</t>
  </si>
  <si>
    <t>13:0005:000061</t>
  </si>
  <si>
    <t>13:0016:000060</t>
  </si>
  <si>
    <t>13:0016:000060:0001:0001:00</t>
  </si>
  <si>
    <t>TP860065:E9:0</t>
  </si>
  <si>
    <t>13:0005:000062</t>
  </si>
  <si>
    <t>13:0016:000061</t>
  </si>
  <si>
    <t>13:0016:000061:0001:0001:00</t>
  </si>
  <si>
    <t>TP860066:E10:0</t>
  </si>
  <si>
    <t>13:0005:000063</t>
  </si>
  <si>
    <t>13:0016:000062</t>
  </si>
  <si>
    <t>13:0016:000062:0001:0001:00</t>
  </si>
  <si>
    <t>TP860067:E11:0</t>
  </si>
  <si>
    <t>13:0005:000064</t>
  </si>
  <si>
    <t>13:0016:000063</t>
  </si>
  <si>
    <t>13:0016:000063:0001:0001:00</t>
  </si>
  <si>
    <t>TP860068:E12:0</t>
  </si>
  <si>
    <t>13:0005:000065</t>
  </si>
  <si>
    <t>13:0016:000064</t>
  </si>
  <si>
    <t>13:0016:000064:0001:0001:00</t>
  </si>
  <si>
    <t>TP860070:E14:0</t>
  </si>
  <si>
    <t>13:0005:000066</t>
  </si>
  <si>
    <t>13:0016:000065</t>
  </si>
  <si>
    <t>13:0016:000065:0001:0001:00</t>
  </si>
  <si>
    <t>TP860071:F1:0</t>
  </si>
  <si>
    <t>13:0005:000067</t>
  </si>
  <si>
    <t>13:0016:000066</t>
  </si>
  <si>
    <t>13:0016:000066:0001:0001:00</t>
  </si>
  <si>
    <t>TP860072:F2:0</t>
  </si>
  <si>
    <t>13:0005:000068</t>
  </si>
  <si>
    <t>13:0016:000067</t>
  </si>
  <si>
    <t>13:0016:000067:0001:0001:00</t>
  </si>
  <si>
    <t>TP860073:F3:0</t>
  </si>
  <si>
    <t>13:0005:000069</t>
  </si>
  <si>
    <t>13:0016:000068</t>
  </si>
  <si>
    <t>13:0016:000068:0001:0001:00</t>
  </si>
  <si>
    <t>TP860074:F4:0</t>
  </si>
  <si>
    <t>13:0005:000070</t>
  </si>
  <si>
    <t>13:0016:000069</t>
  </si>
  <si>
    <t>13:0016:000069:0001:0001:00</t>
  </si>
  <si>
    <t>TP860075:F5:0</t>
  </si>
  <si>
    <t>13:0005:000071</t>
  </si>
  <si>
    <t>13:0016:000070</t>
  </si>
  <si>
    <t>13:0016:000070:0001:0001:00</t>
  </si>
  <si>
    <t>TP860076:F6:0</t>
  </si>
  <si>
    <t>13:0005:000072</t>
  </si>
  <si>
    <t>13:0016:000071</t>
  </si>
  <si>
    <t>13:0016:000071:0001:0001:00</t>
  </si>
  <si>
    <t>TP860077:F7:0</t>
  </si>
  <si>
    <t>13:0005:000073</t>
  </si>
  <si>
    <t>13:0016:000072</t>
  </si>
  <si>
    <t>13:0016:000072:0001:0001:00</t>
  </si>
  <si>
    <t>TP860078:F8:0</t>
  </si>
  <si>
    <t>13:0005:000074</t>
  </si>
  <si>
    <t>13:0016:000073</t>
  </si>
  <si>
    <t>13:0016:000073:0001:0001:00</t>
  </si>
  <si>
    <t>TP860079:F9:0</t>
  </si>
  <si>
    <t>13:0005:000075</t>
  </si>
  <si>
    <t>13:0016:000074</t>
  </si>
  <si>
    <t>13:0016:000074:0001:0001:00</t>
  </si>
  <si>
    <t>TP860080:F10:0</t>
  </si>
  <si>
    <t>13:0005:000076</t>
  </si>
  <si>
    <t>13:0016:000075</t>
  </si>
  <si>
    <t>13:0016:000075:0001:0001:00</t>
  </si>
  <si>
    <t>TP860081:F11:0</t>
  </si>
  <si>
    <t>13:0005:000077</t>
  </si>
  <si>
    <t>13:0016:000076</t>
  </si>
  <si>
    <t>13:0016:000076:0001:0001:00</t>
  </si>
  <si>
    <t>TP860082:F12:0</t>
  </si>
  <si>
    <t>13:0005:000078</t>
  </si>
  <si>
    <t>13:0016:000077</t>
  </si>
  <si>
    <t>13:0016:000077:0001:0001:00</t>
  </si>
  <si>
    <t>TP860083:F13:0</t>
  </si>
  <si>
    <t>13:0005:000079</t>
  </si>
  <si>
    <t>13:0016:000078</t>
  </si>
  <si>
    <t>13:0016:000078:0001:0001:00</t>
  </si>
  <si>
    <t>TP860084:F14:0</t>
  </si>
  <si>
    <t>13:0005:000080</t>
  </si>
  <si>
    <t>13:0016:000079</t>
  </si>
  <si>
    <t>13:0016:000079:0001:0001:00</t>
  </si>
  <si>
    <t>TP860085:G1:0</t>
  </si>
  <si>
    <t>13:0005:000081</t>
  </si>
  <si>
    <t>13:0016:000080</t>
  </si>
  <si>
    <t>13:0016:000080:0001:0001:00</t>
  </si>
  <si>
    <t>TP860086:G2:0</t>
  </si>
  <si>
    <t>13:0005:000082</t>
  </si>
  <si>
    <t>13:0016:000081</t>
  </si>
  <si>
    <t>13:0016:000081:0001:0001:00</t>
  </si>
  <si>
    <t>TP860087:G3:0</t>
  </si>
  <si>
    <t>13:0005:000083</t>
  </si>
  <si>
    <t>13:0016:000082</t>
  </si>
  <si>
    <t>13:0016:000082:0001:0001:00</t>
  </si>
  <si>
    <t>TP860088:G4:0</t>
  </si>
  <si>
    <t>13:0005:000084</t>
  </si>
  <si>
    <t>13:0016:000083</t>
  </si>
  <si>
    <t>13:0016:000083:0001:0001:00</t>
  </si>
  <si>
    <t>TP860089:G5:0</t>
  </si>
  <si>
    <t>13:0005:000085</t>
  </si>
  <si>
    <t>13:0016:000084</t>
  </si>
  <si>
    <t>13:0016:000084:0001:0001:00</t>
  </si>
  <si>
    <t>TP860090:G6:0</t>
  </si>
  <si>
    <t>13:0005:000086</t>
  </si>
  <si>
    <t>13:0016:000085</t>
  </si>
  <si>
    <t>13:0016:000085:0001:0001:00</t>
  </si>
  <si>
    <t>TP860091:G7:0</t>
  </si>
  <si>
    <t>13:0005:000087</t>
  </si>
  <si>
    <t>13:0016:000086</t>
  </si>
  <si>
    <t>13:0016:000086:0001:0001:00</t>
  </si>
  <si>
    <t>TP860092:G8:0</t>
  </si>
  <si>
    <t>13:0005:000088</t>
  </si>
  <si>
    <t>13:0016:000087</t>
  </si>
  <si>
    <t>13:0016:000087:0001:0001:00</t>
  </si>
  <si>
    <t>TP860093:G9:0</t>
  </si>
  <si>
    <t>13:0005:000089</t>
  </si>
  <si>
    <t>13:0016:000088</t>
  </si>
  <si>
    <t>13:0016:000088:0001:0001:00</t>
  </si>
  <si>
    <t>TP860094:G10:0</t>
  </si>
  <si>
    <t>13:0005:000090</t>
  </si>
  <si>
    <t>13:0016:000089</t>
  </si>
  <si>
    <t>13:0016:000089:0001:0001:00</t>
  </si>
  <si>
    <t>TP860095:G11:0</t>
  </si>
  <si>
    <t>13:0005:000091</t>
  </si>
  <si>
    <t>13:0016:000090</t>
  </si>
  <si>
    <t>13:0016:000090:0001:0001:00</t>
  </si>
  <si>
    <t>TP860096:G12:0</t>
  </si>
  <si>
    <t>13:0005:000092</t>
  </si>
  <si>
    <t>13:0016:000091</t>
  </si>
  <si>
    <t>13:0016:000091:0001:0001:00</t>
  </si>
  <si>
    <t>TP860097:G13:0</t>
  </si>
  <si>
    <t>13:0005:000093</t>
  </si>
  <si>
    <t>13:0016:000092</t>
  </si>
  <si>
    <t>13:0016:000092:0001:0001:00</t>
  </si>
  <si>
    <t>TP860098:G14:0</t>
  </si>
  <si>
    <t>13:0005:000094</t>
  </si>
  <si>
    <t>13:0016:000093</t>
  </si>
  <si>
    <t>13:0016:000093:0001:0001:00</t>
  </si>
  <si>
    <t>TP860099:H1:0</t>
  </si>
  <si>
    <t>13:0005:000095</t>
  </si>
  <si>
    <t>13:0016:000094</t>
  </si>
  <si>
    <t>13:0016:000094:0001:0001:00</t>
  </si>
  <si>
    <t>TP860100:H2:0</t>
  </si>
  <si>
    <t>13:0005:000096</t>
  </si>
  <si>
    <t>13:0016:000095</t>
  </si>
  <si>
    <t>13:0016:000095:0001:0001:00</t>
  </si>
  <si>
    <t>TP860101:H3:0</t>
  </si>
  <si>
    <t>13:0005:000097</t>
  </si>
  <si>
    <t>13:0016:000096</t>
  </si>
  <si>
    <t>13:0016:000096:0001:0001:00</t>
  </si>
  <si>
    <t>TP860102:H4:0</t>
  </si>
  <si>
    <t>13:0005:000098</t>
  </si>
  <si>
    <t>13:0016:000097</t>
  </si>
  <si>
    <t>13:0016:000097:0001:0001:00</t>
  </si>
  <si>
    <t>TP860103:H5:0</t>
  </si>
  <si>
    <t>13:0005:000099</t>
  </si>
  <si>
    <t>13:0016:000098</t>
  </si>
  <si>
    <t>13:0016:000098:0001:0001:00</t>
  </si>
  <si>
    <t>TP860104:H6:0</t>
  </si>
  <si>
    <t>13:0005:000100</t>
  </si>
  <si>
    <t>13:0016:000099</t>
  </si>
  <si>
    <t>13:0016:000099:0001:0001:00</t>
  </si>
  <si>
    <t>TP860105:H7:0</t>
  </si>
  <si>
    <t>13:0005:000101</t>
  </si>
  <si>
    <t>13:0016:000100</t>
  </si>
  <si>
    <t>13:0016:000100:0001:0001:00</t>
  </si>
  <si>
    <t>TP860106:H8:0</t>
  </si>
  <si>
    <t>13:0005:000102</t>
  </si>
  <si>
    <t>13:0016:000101</t>
  </si>
  <si>
    <t>13:0016:000101:0001:0001:00</t>
  </si>
  <si>
    <t>TP860107:H9:0</t>
  </si>
  <si>
    <t>13:0005:000103</t>
  </si>
  <si>
    <t>13:0016:000102</t>
  </si>
  <si>
    <t>13:0016:000102:0001:0001:00</t>
  </si>
  <si>
    <t>TP860108:H10:0</t>
  </si>
  <si>
    <t>13:0005:000104</t>
  </si>
  <si>
    <t>13:0016:000103</t>
  </si>
  <si>
    <t>13:0016:000103:0001:0001:00</t>
  </si>
  <si>
    <t>TP860109:H11:0</t>
  </si>
  <si>
    <t>13:0005:000105</t>
  </si>
  <si>
    <t>13:0016:000104</t>
  </si>
  <si>
    <t>13:0016:000104:0001:0001:00</t>
  </si>
  <si>
    <t>TP860111:H13:0</t>
  </si>
  <si>
    <t>13:0005:000106</t>
  </si>
  <si>
    <t>13:0016:000105</t>
  </si>
  <si>
    <t>13:0016:000105:0001:0001:00</t>
  </si>
  <si>
    <t>TP860112:H14:0</t>
  </si>
  <si>
    <t>13:0005:000107</t>
  </si>
  <si>
    <t>13:0016:000106</t>
  </si>
  <si>
    <t>13:0016:000106:0001:0001:00</t>
  </si>
  <si>
    <t>TP860113:K1:0</t>
  </si>
  <si>
    <t>13:0005:000108</t>
  </si>
  <si>
    <t>13:0016:000107</t>
  </si>
  <si>
    <t>13:0016:000107:0001:0001:00</t>
  </si>
  <si>
    <t>TP860114:K2:0</t>
  </si>
  <si>
    <t>13:0005:000109</t>
  </si>
  <si>
    <t>13:0016:000108</t>
  </si>
  <si>
    <t>13:0016:000108:0001:0001:00</t>
  </si>
  <si>
    <t>TP860115:K3:0</t>
  </si>
  <si>
    <t>13:0005:000110</t>
  </si>
  <si>
    <t>13:0016:000109</t>
  </si>
  <si>
    <t>13:0016:000109:0001:0001:00</t>
  </si>
  <si>
    <t>TP860116:K4:0</t>
  </si>
  <si>
    <t>13:0005:000111</t>
  </si>
  <si>
    <t>13:0016:000110</t>
  </si>
  <si>
    <t>13:0016:000110:0001:0001:00</t>
  </si>
  <si>
    <t>TP860117:K5:0</t>
  </si>
  <si>
    <t>13:0005:000112</t>
  </si>
  <si>
    <t>13:0016:000111</t>
  </si>
  <si>
    <t>13:0016:000111:0001:0001:00</t>
  </si>
  <si>
    <t>TP860118:K6:0</t>
  </si>
  <si>
    <t>13:0005:000113</t>
  </si>
  <si>
    <t>13:0016:000112</t>
  </si>
  <si>
    <t>13:0016:000112:0001:0001:00</t>
  </si>
  <si>
    <t>TP860119:K7:0</t>
  </si>
  <si>
    <t>13:0005:000114</t>
  </si>
  <si>
    <t>13:0016:000113</t>
  </si>
  <si>
    <t>13:0016:000113:0001:0001:00</t>
  </si>
  <si>
    <t>TP860120:K8:0</t>
  </si>
  <si>
    <t>13:0005:000115</t>
  </si>
  <si>
    <t>13:0016:000114</t>
  </si>
  <si>
    <t>13:0016:000114:0001:0001:00</t>
  </si>
  <si>
    <t>TP860121:K9:0</t>
  </si>
  <si>
    <t>13:0005:000116</t>
  </si>
  <si>
    <t>13:0016:000115</t>
  </si>
  <si>
    <t>13:0016:000115:0001:0001:00</t>
  </si>
  <si>
    <t>TP860122:K10:0</t>
  </si>
  <si>
    <t>13:0005:000117</t>
  </si>
  <si>
    <t>13:0016:000116</t>
  </si>
  <si>
    <t>13:0016:000116:0001:0001:00</t>
  </si>
  <si>
    <t>TP860124:K12:0</t>
  </si>
  <si>
    <t>13:0005:000118</t>
  </si>
  <si>
    <t>13:0016:000117</t>
  </si>
  <si>
    <t>13:0016:000117:0001:0001:00</t>
  </si>
  <si>
    <t>TP860125:K13:0</t>
  </si>
  <si>
    <t>13:0005:000119</t>
  </si>
  <si>
    <t>13:0016:000118</t>
  </si>
  <si>
    <t>13:0016:000118:0001:0001:00</t>
  </si>
  <si>
    <t>TP860126:K14:0</t>
  </si>
  <si>
    <t>13:0005:000120</t>
  </si>
  <si>
    <t>13:0016:000119</t>
  </si>
  <si>
    <t>13:0016:000119:0001:0001:00</t>
  </si>
  <si>
    <t>TP860127:L1:0</t>
  </si>
  <si>
    <t>13:0005:000121</t>
  </si>
  <si>
    <t>13:0016:000120</t>
  </si>
  <si>
    <t>13:0016:000120:0001:0001:00</t>
  </si>
  <si>
    <t>TP860128:L2:0</t>
  </si>
  <si>
    <t>13:0005:000122</t>
  </si>
  <si>
    <t>13:0016:000121</t>
  </si>
  <si>
    <t>13:0016:000121:0001:0001:00</t>
  </si>
  <si>
    <t>TP860129:L3:0</t>
  </si>
  <si>
    <t>13:0005:000123</t>
  </si>
  <si>
    <t>13:0016:000122</t>
  </si>
  <si>
    <t>13:0016:000122:0001:0001:00</t>
  </si>
  <si>
    <t>TP860130:L4:0</t>
  </si>
  <si>
    <t>13:0005:000124</t>
  </si>
  <si>
    <t>13:0016:000123</t>
  </si>
  <si>
    <t>13:0016:000123:0001:0001:00</t>
  </si>
  <si>
    <t>TP860131:L5:0</t>
  </si>
  <si>
    <t>13:0005:000125</t>
  </si>
  <si>
    <t>13:0016:000124</t>
  </si>
  <si>
    <t>13:0016:000124:0001:0001:00</t>
  </si>
  <si>
    <t>TP860132:L6:0</t>
  </si>
  <si>
    <t>13:0005:000126</t>
  </si>
  <si>
    <t>13:0016:000125</t>
  </si>
  <si>
    <t>13:0016:000125:0001:0001:00</t>
  </si>
  <si>
    <t>TP860133:L7:0</t>
  </si>
  <si>
    <t>13:0005:000127</t>
  </si>
  <si>
    <t>13:0016:000126</t>
  </si>
  <si>
    <t>13:0016:000126:0001:0001:00</t>
  </si>
  <si>
    <t>TP860134:L8:0</t>
  </si>
  <si>
    <t>13:0005:000128</t>
  </si>
  <si>
    <t>13:0016:000127</t>
  </si>
  <si>
    <t>13:0016:000127:0001:0001:00</t>
  </si>
  <si>
    <t>TP860135:L9:0</t>
  </si>
  <si>
    <t>13:0005:000129</t>
  </si>
  <si>
    <t>13:0016:000128</t>
  </si>
  <si>
    <t>13:0016:000128:0001:0001:00</t>
  </si>
  <si>
    <t>TP860137:L11:0</t>
  </si>
  <si>
    <t>13:0005:000130</t>
  </si>
  <si>
    <t>13:0016:000129</t>
  </si>
  <si>
    <t>13:0016:000129:0001:0001:00</t>
  </si>
  <si>
    <t>TP860139:L13:0</t>
  </si>
  <si>
    <t>13:0005:000131</t>
  </si>
  <si>
    <t>13:0016:000130</t>
  </si>
  <si>
    <t>13:0016:000130:0001:0001:00</t>
  </si>
  <si>
    <t>TP860140:L14:0</t>
  </si>
  <si>
    <t>13:0005:000132</t>
  </si>
  <si>
    <t>13:0016:000131</t>
  </si>
  <si>
    <t>13:0016:000131:0001:0001:00</t>
  </si>
  <si>
    <t>TP860141:M1:0</t>
  </si>
  <si>
    <t>13:0005:000133</t>
  </si>
  <si>
    <t>13:0016:000132</t>
  </si>
  <si>
    <t>13:0016:000132:0001:0001:00</t>
  </si>
  <si>
    <t>TP860142:M2:0</t>
  </si>
  <si>
    <t>13:0005:000134</t>
  </si>
  <si>
    <t>13:0016:000133</t>
  </si>
  <si>
    <t>13:0016:000133:0001:0001:00</t>
  </si>
  <si>
    <t>TP860143:M3:0</t>
  </si>
  <si>
    <t>13:0005:000135</t>
  </si>
  <si>
    <t>13:0016:000134</t>
  </si>
  <si>
    <t>13:0016:000134:0001:0001:00</t>
  </si>
  <si>
    <t>TP860144:M4:0</t>
  </si>
  <si>
    <t>13:0005:000136</t>
  </si>
  <si>
    <t>13:0016:000135</t>
  </si>
  <si>
    <t>13:0016:000135:0001:0001:00</t>
  </si>
  <si>
    <t>TP860145:M5:0</t>
  </si>
  <si>
    <t>13:0005:000137</t>
  </si>
  <si>
    <t>13:0016:000136</t>
  </si>
  <si>
    <t>13:0016:000136:0001:0001:00</t>
  </si>
  <si>
    <t>TP860146:M6:0</t>
  </si>
  <si>
    <t>13:0005:000138</t>
  </si>
  <si>
    <t>13:0016:000137</t>
  </si>
  <si>
    <t>13:0016:000137:0001:0001:00</t>
  </si>
  <si>
    <t>TP860147:M7:0</t>
  </si>
  <si>
    <t>13:0005:000139</t>
  </si>
  <si>
    <t>13:0016:000138</t>
  </si>
  <si>
    <t>13:0016:000138:0001:0001:00</t>
  </si>
  <si>
    <t>TP860148:M8:0</t>
  </si>
  <si>
    <t>13:0005:000140</t>
  </si>
  <si>
    <t>13:0016:000139</t>
  </si>
  <si>
    <t>13:0016:000139:0001:0001:00</t>
  </si>
  <si>
    <t>TP860150:M10:0</t>
  </si>
  <si>
    <t>13:0005:000141</t>
  </si>
  <si>
    <t>13:0016:000140</t>
  </si>
  <si>
    <t>13:0016:000140:0001:0001:00</t>
  </si>
  <si>
    <t>TP860151:M11:0</t>
  </si>
  <si>
    <t>13:0005:000142</t>
  </si>
  <si>
    <t>13:0016:000141</t>
  </si>
  <si>
    <t>13:0016:000141:0001:0001:00</t>
  </si>
  <si>
    <t>TP860152:M12:0</t>
  </si>
  <si>
    <t>13:0005:000143</t>
  </si>
  <si>
    <t>13:0016:000142</t>
  </si>
  <si>
    <t>13:0016:000142:0001:0001:00</t>
  </si>
  <si>
    <t>TP860153:M13:0</t>
  </si>
  <si>
    <t>13:0005:000144</t>
  </si>
  <si>
    <t>13:0016:000143</t>
  </si>
  <si>
    <t>13:0016:000143:0001:0001:00</t>
  </si>
  <si>
    <t>TP860154:M14:0</t>
  </si>
  <si>
    <t>13:0005:000145</t>
  </si>
  <si>
    <t>13:0016:000144</t>
  </si>
  <si>
    <t>13:0016:000144:0001:0001:00</t>
  </si>
  <si>
    <t>TP860155:N1:0</t>
  </si>
  <si>
    <t>13:0005:000146</t>
  </si>
  <si>
    <t>13:0016:000145</t>
  </si>
  <si>
    <t>13:0016:000145:0001:0001:00</t>
  </si>
  <si>
    <t>TP860156:N2:0</t>
  </si>
  <si>
    <t>13:0005:000147</t>
  </si>
  <si>
    <t>13:0016:000146</t>
  </si>
  <si>
    <t>13:0016:000146:0001:0001:00</t>
  </si>
  <si>
    <t>TP860158:N4:0</t>
  </si>
  <si>
    <t>13:0005:000148</t>
  </si>
  <si>
    <t>13:0016:000147</t>
  </si>
  <si>
    <t>13:0016:000147:0001:0001:00</t>
  </si>
  <si>
    <t>TP860159:N5:0</t>
  </si>
  <si>
    <t>13:0005:000149</t>
  </si>
  <si>
    <t>13:0016:000148</t>
  </si>
  <si>
    <t>13:0016:000148:0001:0001:00</t>
  </si>
  <si>
    <t>TP860160:N6:0</t>
  </si>
  <si>
    <t>13:0005:000150</t>
  </si>
  <si>
    <t>13:0016:000149</t>
  </si>
  <si>
    <t>13:0016:000149:0001:0001:00</t>
  </si>
  <si>
    <t>TP860161:N7:0</t>
  </si>
  <si>
    <t>13:0005:000151</t>
  </si>
  <si>
    <t>13:0016:000150</t>
  </si>
  <si>
    <t>13:0016:000150:0001:0001:00</t>
  </si>
  <si>
    <t>TP860162:N8:0</t>
  </si>
  <si>
    <t>13:0005:000152</t>
  </si>
  <si>
    <t>13:0016:000151</t>
  </si>
  <si>
    <t>13:0016:000151:0001:0001:00</t>
  </si>
  <si>
    <t>TP860163:N9:0</t>
  </si>
  <si>
    <t>13:0005:000153</t>
  </si>
  <si>
    <t>13:0016:000152</t>
  </si>
  <si>
    <t>13:0016:000152:0001:0001:00</t>
  </si>
  <si>
    <t>TP860164:N10:0</t>
  </si>
  <si>
    <t>13:0005:000154</t>
  </si>
  <si>
    <t>13:0016:000153</t>
  </si>
  <si>
    <t>13:0016:000153:0001:0001:00</t>
  </si>
  <si>
    <t>TP860166:N12:0</t>
  </si>
  <si>
    <t>13:0005:000155</t>
  </si>
  <si>
    <t>13:0016:000154</t>
  </si>
  <si>
    <t>13:0016:000154:0001:0001:00</t>
  </si>
  <si>
    <t>TP860167:N13:0</t>
  </si>
  <si>
    <t>13:0005:000156</t>
  </si>
  <si>
    <t>13:0016:000155</t>
  </si>
  <si>
    <t>13:0016:000155:0001:0001:00</t>
  </si>
  <si>
    <t>TP860168:N14:0</t>
  </si>
  <si>
    <t>13:0005:000157</t>
  </si>
  <si>
    <t>13:0016:000156</t>
  </si>
  <si>
    <t>13:0016:000156:0001:0001:00</t>
  </si>
  <si>
    <t>TP860169:P1:0</t>
  </si>
  <si>
    <t>13:0005:000158</t>
  </si>
  <si>
    <t>13:0016:000157</t>
  </si>
  <si>
    <t>13:0016:000157:0001:0001:00</t>
  </si>
  <si>
    <t>TP860170:P2:0</t>
  </si>
  <si>
    <t>13:0005:000159</t>
  </si>
  <si>
    <t>13:0016:000158</t>
  </si>
  <si>
    <t>13:0016:000158:0001:0001:00</t>
  </si>
  <si>
    <t>TP860171:P3:0</t>
  </si>
  <si>
    <t>13:0005:000160</t>
  </si>
  <si>
    <t>13:0016:000159</t>
  </si>
  <si>
    <t>13:0016:000159:0001:0001:00</t>
  </si>
  <si>
    <t>TP860172:P4:0</t>
  </si>
  <si>
    <t>13:0005:000161</t>
  </si>
  <si>
    <t>13:0016:000160</t>
  </si>
  <si>
    <t>13:0016:000160:0001:0001:00</t>
  </si>
  <si>
    <t>TP860173:P5:0</t>
  </si>
  <si>
    <t>13:0005:000162</t>
  </si>
  <si>
    <t>13:0016:000161</t>
  </si>
  <si>
    <t>13:0016:000161:0001:0001:00</t>
  </si>
  <si>
    <t>TP860174:P6:0</t>
  </si>
  <si>
    <t>13:0005:000163</t>
  </si>
  <si>
    <t>13:0016:000162</t>
  </si>
  <si>
    <t>13:0016:000162:0001:0001:00</t>
  </si>
  <si>
    <t>TP860175:P7:0</t>
  </si>
  <si>
    <t>13:0005:000164</t>
  </si>
  <si>
    <t>13:0016:000163</t>
  </si>
  <si>
    <t>13:0016:000163:0001:0001:00</t>
  </si>
  <si>
    <t>TP860176:P8:0</t>
  </si>
  <si>
    <t>13:0005:000165</t>
  </si>
  <si>
    <t>13:0016:000164</t>
  </si>
  <si>
    <t>13:0016:000164:0001:0001:00</t>
  </si>
  <si>
    <t>TP860177:P9:0</t>
  </si>
  <si>
    <t>13:0005:000166</t>
  </si>
  <si>
    <t>13:0016:000165</t>
  </si>
  <si>
    <t>13:0016:000165:0001:0001:00</t>
  </si>
  <si>
    <t>TP860178:P10:0</t>
  </si>
  <si>
    <t>13:0005:000167</t>
  </si>
  <si>
    <t>13:0016:000166</t>
  </si>
  <si>
    <t>13:0016:000166:0001:0001:00</t>
  </si>
  <si>
    <t>TP860179:P11:0</t>
  </si>
  <si>
    <t>13:0005:000168</t>
  </si>
  <si>
    <t>13:0016:000167</t>
  </si>
  <si>
    <t>13:0016:000167:0001:0001:00</t>
  </si>
  <si>
    <t>TP860180:P12:0</t>
  </si>
  <si>
    <t>13:0005:000169</t>
  </si>
  <si>
    <t>13:0016:000168</t>
  </si>
  <si>
    <t>13:0016:000168:0001:0001:00</t>
  </si>
  <si>
    <t>TP860181:P13:0</t>
  </si>
  <si>
    <t>13:0005:000170</t>
  </si>
  <si>
    <t>13:0016:000169</t>
  </si>
  <si>
    <t>13:0016:000169:0001:0001:00</t>
  </si>
  <si>
    <t>TP860182:P14:0</t>
  </si>
  <si>
    <t>13:0005:000171</t>
  </si>
  <si>
    <t>13:0016:000170</t>
  </si>
  <si>
    <t>13:0016:000170:0001:0001:00</t>
  </si>
  <si>
    <t>TP860183:Q1:0</t>
  </si>
  <si>
    <t>13:0005:000172</t>
  </si>
  <si>
    <t>13:0016:000171</t>
  </si>
  <si>
    <t>13:0016:000171:0001:0001:00</t>
  </si>
  <si>
    <t>TP860184:Q2:0</t>
  </si>
  <si>
    <t>13:0005:000173</t>
  </si>
  <si>
    <t>13:0016:000172</t>
  </si>
  <si>
    <t>13:0016:000172:0001:0001:00</t>
  </si>
  <si>
    <t>TP860185:Q3:0</t>
  </si>
  <si>
    <t>13:0005:000174</t>
  </si>
  <si>
    <t>13:0016:000173</t>
  </si>
  <si>
    <t>13:0016:000173:0001:0001:00</t>
  </si>
  <si>
    <t>TP860186:Q4:0</t>
  </si>
  <si>
    <t>13:0005:000175</t>
  </si>
  <si>
    <t>13:0016:000174</t>
  </si>
  <si>
    <t>13:0016:000174:0001:0001:00</t>
  </si>
  <si>
    <t>TP860187:Q5:0</t>
  </si>
  <si>
    <t>13:0005:000176</t>
  </si>
  <si>
    <t>13:0016:000175</t>
  </si>
  <si>
    <t>13:0016:000175:0001:0001:00</t>
  </si>
  <si>
    <t>TP860188:Q6:0</t>
  </si>
  <si>
    <t>13:0005:000177</t>
  </si>
  <si>
    <t>13:0016:000176</t>
  </si>
  <si>
    <t>13:0016:000176:0001:0001:00</t>
  </si>
  <si>
    <t>TP860189:Q7:0</t>
  </si>
  <si>
    <t>13:0005:000178</t>
  </si>
  <si>
    <t>13:0016:000177</t>
  </si>
  <si>
    <t>13:0016:000177:0001:0001:00</t>
  </si>
  <si>
    <t>TP860190:Q8:0</t>
  </si>
  <si>
    <t>13:0005:000179</t>
  </si>
  <si>
    <t>13:0016:000178</t>
  </si>
  <si>
    <t>13:0016:000178:0001:0001:00</t>
  </si>
  <si>
    <t>TP860191:Q9:0</t>
  </si>
  <si>
    <t>13:0005:000180</t>
  </si>
  <si>
    <t>13:0016:000179</t>
  </si>
  <si>
    <t>13:0016:000179:0001:0001:00</t>
  </si>
  <si>
    <t>TP860192:Q10:0</t>
  </si>
  <si>
    <t>13:0005:000181</t>
  </si>
  <si>
    <t>13:0016:000180</t>
  </si>
  <si>
    <t>13:0016:000180:0001:0001:00</t>
  </si>
  <si>
    <t>TP860193:Q11:0</t>
  </si>
  <si>
    <t>13:0005:000182</t>
  </si>
  <si>
    <t>13:0016:000181</t>
  </si>
  <si>
    <t>13:0016:000181:0001:0001:00</t>
  </si>
  <si>
    <t>TP860194:Q12:0</t>
  </si>
  <si>
    <t>13:0005:000183</t>
  </si>
  <si>
    <t>13:0016:000182</t>
  </si>
  <si>
    <t>13:0016:000182:0001:0001:00</t>
  </si>
  <si>
    <t>TP860196:Q14:0</t>
  </si>
  <si>
    <t>13:0005:000184</t>
  </si>
  <si>
    <t>13:0016:000183</t>
  </si>
  <si>
    <t>13:0016:000183:0001:0001:00</t>
  </si>
  <si>
    <t>TP860197:R1:0</t>
  </si>
  <si>
    <t>13:0005:000185</t>
  </si>
  <si>
    <t>13:0016:000184</t>
  </si>
  <si>
    <t>13:0016:000184:0001:0001:00</t>
  </si>
  <si>
    <t>TP860198:R2:0</t>
  </si>
  <si>
    <t>13:0005:000186</t>
  </si>
  <si>
    <t>13:0016:000185</t>
  </si>
  <si>
    <t>13:0016:000185:0001:0001:00</t>
  </si>
  <si>
    <t>TP860199:R3:0</t>
  </si>
  <si>
    <t>13:0005:000187</t>
  </si>
  <si>
    <t>13:0016:000186</t>
  </si>
  <si>
    <t>13:0016:000186:0001:0001:00</t>
  </si>
  <si>
    <t>TP860201:R5:0</t>
  </si>
  <si>
    <t>13:0005:000188</t>
  </si>
  <si>
    <t>13:0016:000187</t>
  </si>
  <si>
    <t>13:0016:000187:0001:0001:00</t>
  </si>
  <si>
    <t>TP860202:R6:0</t>
  </si>
  <si>
    <t>13:0005:000189</t>
  </si>
  <si>
    <t>13:0016:000188</t>
  </si>
  <si>
    <t>13:0016:000188:0001:0001:00</t>
  </si>
  <si>
    <t>TP860203:R7:0</t>
  </si>
  <si>
    <t>13:0005:000190</t>
  </si>
  <si>
    <t>13:0016:000189</t>
  </si>
  <si>
    <t>13:0016:000189:0001:0001:00</t>
  </si>
  <si>
    <t>TP860204:R8:0</t>
  </si>
  <si>
    <t>13:0005:000191</t>
  </si>
  <si>
    <t>13:0016:000190</t>
  </si>
  <si>
    <t>13:0016:000190:0001:0001:00</t>
  </si>
  <si>
    <t>TP860205:R9:0</t>
  </si>
  <si>
    <t>13:0005:000192</t>
  </si>
  <si>
    <t>13:0016:000191</t>
  </si>
  <si>
    <t>13:0016:000191:0001:0001:00</t>
  </si>
  <si>
    <t>TP860206:R10:0</t>
  </si>
  <si>
    <t>13:0005:000193</t>
  </si>
  <si>
    <t>13:0016:000192</t>
  </si>
  <si>
    <t>13:0016:000192:0001:0001:00</t>
  </si>
  <si>
    <t>TP860207:R11:0</t>
  </si>
  <si>
    <t>13:0005:000194</t>
  </si>
  <si>
    <t>13:0016:000193</t>
  </si>
  <si>
    <t>13:0016:000193:0001:0001:00</t>
  </si>
  <si>
    <t>TP860208:R12:0</t>
  </si>
  <si>
    <t>13:0005:000195</t>
  </si>
  <si>
    <t>13:0016:000194</t>
  </si>
  <si>
    <t>13:0016:000194:0001:0001:00</t>
  </si>
  <si>
    <t>TP860209:R13:0</t>
  </si>
  <si>
    <t>13:0005:000196</t>
  </si>
  <si>
    <t>13:0016:000195</t>
  </si>
  <si>
    <t>13:0016:000195:0001:0001:00</t>
  </si>
  <si>
    <t>TP860210:R14:0</t>
  </si>
  <si>
    <t>13:0005:000197</t>
  </si>
  <si>
    <t>13:0016:000196</t>
  </si>
  <si>
    <t>13:0016:000196:0001:0001:00</t>
  </si>
  <si>
    <t>TP860211:S1:0</t>
  </si>
  <si>
    <t>13:0005:000198</t>
  </si>
  <si>
    <t>13:0016:000197</t>
  </si>
  <si>
    <t>13:0016:000197:0001:0001:00</t>
  </si>
  <si>
    <t>TP860213:S3:0</t>
  </si>
  <si>
    <t>13:0005:000199</t>
  </si>
  <si>
    <t>13:0016:000198</t>
  </si>
  <si>
    <t>13:0016:000198:0001:0001:00</t>
  </si>
  <si>
    <t>TP860214:S4:0</t>
  </si>
  <si>
    <t>13:0005:000200</t>
  </si>
  <si>
    <t>13:0016:000199</t>
  </si>
  <si>
    <t>13:0016:000199:0001:0001:00</t>
  </si>
  <si>
    <t>TP860215:S5:0</t>
  </si>
  <si>
    <t>13:0005:000201</t>
  </si>
  <si>
    <t>13:0016:000200</t>
  </si>
  <si>
    <t>13:0016:000200:0001:0001:00</t>
  </si>
  <si>
    <t>TP860216:S6:0</t>
  </si>
  <si>
    <t>13:0005:000202</t>
  </si>
  <si>
    <t>13:0016:000201</t>
  </si>
  <si>
    <t>13:0016:000201:0001:0001:00</t>
  </si>
  <si>
    <t>TP860217:S7:0</t>
  </si>
  <si>
    <t>13:0005:000203</t>
  </si>
  <si>
    <t>13:0016:000202</t>
  </si>
  <si>
    <t>13:0016:000202:0001:0001:00</t>
  </si>
  <si>
    <t>TP860218:S8:0</t>
  </si>
  <si>
    <t>13:0005:000204</t>
  </si>
  <si>
    <t>13:0016:000203</t>
  </si>
  <si>
    <t>13:0016:000203:0001:0001:00</t>
  </si>
  <si>
    <t>TP860220:S10:0</t>
  </si>
  <si>
    <t>13:0005:000205</t>
  </si>
  <si>
    <t>13:0016:000204</t>
  </si>
  <si>
    <t>13:0016:000204:0001:0001:00</t>
  </si>
  <si>
    <t>TP860221:S11:0</t>
  </si>
  <si>
    <t>13:0005:000206</t>
  </si>
  <si>
    <t>13:0016:000205</t>
  </si>
  <si>
    <t>13:0016:000205:0001:0001:00</t>
  </si>
  <si>
    <t>TP860222:S12:0</t>
  </si>
  <si>
    <t>13:0005:000207</t>
  </si>
  <si>
    <t>13:0016:000206</t>
  </si>
  <si>
    <t>13:0016:000206:0001:0001:00</t>
  </si>
  <si>
    <t>TP860223:S13:0</t>
  </si>
  <si>
    <t>13:0005:000208</t>
  </si>
  <si>
    <t>13:0016:000207</t>
  </si>
  <si>
    <t>13:0016:000207:0001:0001:00</t>
  </si>
  <si>
    <t>TP860224:S14:0</t>
  </si>
  <si>
    <t>13:0005:000209</t>
  </si>
  <si>
    <t>13:0016:000208</t>
  </si>
  <si>
    <t>13:0016:000208:0001:0001:00</t>
  </si>
  <si>
    <t>TP860225:T1:0</t>
  </si>
  <si>
    <t>13:0005:000210</t>
  </si>
  <si>
    <t>13:0016:000209</t>
  </si>
  <si>
    <t>13:0016:000209:0001:0001:00</t>
  </si>
  <si>
    <t>TP860227:T3:0</t>
  </si>
  <si>
    <t>13:0005:000211</t>
  </si>
  <si>
    <t>13:0016:000210</t>
  </si>
  <si>
    <t>13:0016:000210:0001:0001:00</t>
  </si>
  <si>
    <t>TP860228:T4:0</t>
  </si>
  <si>
    <t>13:0005:000212</t>
  </si>
  <si>
    <t>13:0016:000211</t>
  </si>
  <si>
    <t>13:0016:000211:0001:0001:00</t>
  </si>
  <si>
    <t>TP860229:T5:0</t>
  </si>
  <si>
    <t>13:0005:000213</t>
  </si>
  <si>
    <t>13:0016:000212</t>
  </si>
  <si>
    <t>13:0016:000212:0001:0001:00</t>
  </si>
  <si>
    <t>TP860230:T6:0</t>
  </si>
  <si>
    <t>13:0005:000214</t>
  </si>
  <si>
    <t>13:0016:000213</t>
  </si>
  <si>
    <t>13:0016:000213:0001:0001:00</t>
  </si>
  <si>
    <t>TP860231:T7:0</t>
  </si>
  <si>
    <t>13:0005:000215</t>
  </si>
  <si>
    <t>13:0016:000214</t>
  </si>
  <si>
    <t>13:0016:000214:0001:0001:00</t>
  </si>
  <si>
    <t>TP860232:T8:0</t>
  </si>
  <si>
    <t>13:0005:000216</t>
  </si>
  <si>
    <t>13:0016:000215</t>
  </si>
  <si>
    <t>13:0016:000215:0001:0001:00</t>
  </si>
  <si>
    <t>TP860233:T9:0</t>
  </si>
  <si>
    <t>13:0005:000217</t>
  </si>
  <si>
    <t>13:0016:000216</t>
  </si>
  <si>
    <t>13:0016:000216:0001:0001:00</t>
  </si>
  <si>
    <t>TP860234:T10:0</t>
  </si>
  <si>
    <t>13:0005:000218</t>
  </si>
  <si>
    <t>13:0016:000217</t>
  </si>
  <si>
    <t>13:0016:000217:0001:0001:00</t>
  </si>
  <si>
    <t>TP860235:T11:0</t>
  </si>
  <si>
    <t>13:0005:000219</t>
  </si>
  <si>
    <t>13:0016:000218</t>
  </si>
  <si>
    <t>13:0016:000218:0001:0001:00</t>
  </si>
  <si>
    <t>TP860236:T12:0</t>
  </si>
  <si>
    <t>13:0005:000220</t>
  </si>
  <si>
    <t>13:0016:000219</t>
  </si>
  <si>
    <t>13:0016:000219:0001:0001:00</t>
  </si>
  <si>
    <t>TP860237:T13:0</t>
  </si>
  <si>
    <t>13:0005:000221</t>
  </si>
  <si>
    <t>13:0016:000220</t>
  </si>
  <si>
    <t>13:0016:000220:0001:0001:00</t>
  </si>
  <si>
    <t>TP860238:T14:0</t>
  </si>
  <si>
    <t>13:0005:000222</t>
  </si>
  <si>
    <t>13:0016:000221</t>
  </si>
  <si>
    <t>13:0016:000221:0001:0001:00</t>
  </si>
  <si>
    <t>TP860239:V1:0</t>
  </si>
  <si>
    <t>13:0005:000223</t>
  </si>
  <si>
    <t>13:0016:000222</t>
  </si>
  <si>
    <t>13:0016:000222:0001:0001:00</t>
  </si>
  <si>
    <t>TP860240:V2:0</t>
  </si>
  <si>
    <t>13:0005:000224</t>
  </si>
  <si>
    <t>13:0016:000223</t>
  </si>
  <si>
    <t>13:0016:000223:0001:0001:00</t>
  </si>
  <si>
    <t>TP860241:V3:0</t>
  </si>
  <si>
    <t>13:0005:000225</t>
  </si>
  <si>
    <t>13:0016:000224</t>
  </si>
  <si>
    <t>13:0016:000224:0001:0001:00</t>
  </si>
  <si>
    <t>TP860243:V5:0</t>
  </si>
  <si>
    <t>13:0005:000226</t>
  </si>
  <si>
    <t>13:0016:000225</t>
  </si>
  <si>
    <t>13:0016:000225:0001:0001:00</t>
  </si>
  <si>
    <t>TP860244:V6:0</t>
  </si>
  <si>
    <t>13:0005:000227</t>
  </si>
  <si>
    <t>13:0016:000226</t>
  </si>
  <si>
    <t>13:0016:000226:0001:0001:00</t>
  </si>
  <si>
    <t>TP860245:V7:0</t>
  </si>
  <si>
    <t>13:0005:000228</t>
  </si>
  <si>
    <t>13:0016:000227</t>
  </si>
  <si>
    <t>13:0016:000227:0001:0001:00</t>
  </si>
  <si>
    <t>TP860246:V8:0</t>
  </si>
  <si>
    <t>13:0005:000229</t>
  </si>
  <si>
    <t>13:0016:000228</t>
  </si>
  <si>
    <t>13:0016:000228:0001:0001:00</t>
  </si>
  <si>
    <t>TP860247:V9:0</t>
  </si>
  <si>
    <t>13:0005:000230</t>
  </si>
  <si>
    <t>13:0016:000229</t>
  </si>
  <si>
    <t>13:0016:000229:0001:0001:00</t>
  </si>
  <si>
    <t>TP860248:V10:0</t>
  </si>
  <si>
    <t>13:0005:000231</t>
  </si>
  <si>
    <t>13:0016:000230</t>
  </si>
  <si>
    <t>13:0016:000230:0001:0001:00</t>
  </si>
  <si>
    <t>TP860249:V11:0</t>
  </si>
  <si>
    <t>13:0005:000232</t>
  </si>
  <si>
    <t>13:0016:000231</t>
  </si>
  <si>
    <t>13:0016:000231:0001:0001:00</t>
  </si>
  <si>
    <t>TP860250:V12:0</t>
  </si>
  <si>
    <t>13:0005:000233</t>
  </si>
  <si>
    <t>13:0016:000232</t>
  </si>
  <si>
    <t>13:0016:000232:0001:0001:00</t>
  </si>
  <si>
    <t>TP860251:V13:0</t>
  </si>
  <si>
    <t>13:0005:000234</t>
  </si>
  <si>
    <t>13:0016:000233</t>
  </si>
  <si>
    <t>13:0016:000233:0001:0001:00</t>
  </si>
  <si>
    <t>TP860253:W1:0</t>
  </si>
  <si>
    <t>13:0005:000235</t>
  </si>
  <si>
    <t>13:0016:000234</t>
  </si>
  <si>
    <t>13:0016:000234:0001:0001:00</t>
  </si>
  <si>
    <t>TP860254:W2:0</t>
  </si>
  <si>
    <t>13:0005:000236</t>
  </si>
  <si>
    <t>13:0016:000235</t>
  </si>
  <si>
    <t>13:0016:000235:0001:0001:00</t>
  </si>
  <si>
    <t>TP860255:W3:0</t>
  </si>
  <si>
    <t>13:0005:000237</t>
  </si>
  <si>
    <t>13:0016:000236</t>
  </si>
  <si>
    <t>13:0016:000236:0001:0001:00</t>
  </si>
  <si>
    <t>TP860257:W5:0</t>
  </si>
  <si>
    <t>13:0005:000238</t>
  </si>
  <si>
    <t>13:0016:000237</t>
  </si>
  <si>
    <t>13:0016:000237:0001:0001:00</t>
  </si>
  <si>
    <t>TP860258:W6:0</t>
  </si>
  <si>
    <t>13:0005:000239</t>
  </si>
  <si>
    <t>13:0016:000238</t>
  </si>
  <si>
    <t>13:0016:000238:0001:0001:00</t>
  </si>
  <si>
    <t>TP860259:W7:0</t>
  </si>
  <si>
    <t>13:0005:000240</t>
  </si>
  <si>
    <t>13:0016:000239</t>
  </si>
  <si>
    <t>13:0016:000239:0001:0001:00</t>
  </si>
  <si>
    <t>TP860260:W8:0</t>
  </si>
  <si>
    <t>13:0005:000241</t>
  </si>
  <si>
    <t>13:0016:000240</t>
  </si>
  <si>
    <t>13:0016:000240:0001:0001:00</t>
  </si>
  <si>
    <t>TP860261:W9:0</t>
  </si>
  <si>
    <t>13:0005:000242</t>
  </si>
  <si>
    <t>13:0016:000241</t>
  </si>
  <si>
    <t>13:0016:000241:0001:0001:00</t>
  </si>
  <si>
    <t>TP860262:W10:0</t>
  </si>
  <si>
    <t>13:0005:000243</t>
  </si>
  <si>
    <t>13:0016:000242</t>
  </si>
  <si>
    <t>13:0016:000242:0001:0001:00</t>
  </si>
  <si>
    <t>TP860263:W11:0</t>
  </si>
  <si>
    <t>13:0005:000244</t>
  </si>
  <si>
    <t>13:0016:000243</t>
  </si>
  <si>
    <t>13:0016:000243:0001:0001:00</t>
  </si>
  <si>
    <t>TP860264:W12:0</t>
  </si>
  <si>
    <t>13:0005:000245</t>
  </si>
  <si>
    <t>13:0016:000244</t>
  </si>
  <si>
    <t>13:0016:000244:0001:0001:00</t>
  </si>
  <si>
    <t>TP860265:W13:0</t>
  </si>
  <si>
    <t>13:0005:000246</t>
  </si>
  <si>
    <t>13:0016:000245</t>
  </si>
  <si>
    <t>13:0016:000245:0001:0001:00</t>
  </si>
  <si>
    <t>TP860266:W14:0</t>
  </si>
  <si>
    <t>13:0005:000247</t>
  </si>
  <si>
    <t>13:0016:000246</t>
  </si>
  <si>
    <t>13:0016:000246:0001:0001:00</t>
  </si>
  <si>
    <t>TP860269:L62:0</t>
  </si>
  <si>
    <t>13:0005:000248</t>
  </si>
  <si>
    <t>13:0016:000125:0002:0001:00</t>
  </si>
  <si>
    <t>TP860268:Lac:0</t>
  </si>
  <si>
    <t>13:0005:000249</t>
  </si>
  <si>
    <t>13:0016:000248</t>
  </si>
  <si>
    <t>13:0016:000248:0001:0001:00</t>
  </si>
  <si>
    <t>TP860267:NP67:0</t>
  </si>
  <si>
    <t>13:0005:000250</t>
  </si>
  <si>
    <t>13:0016:000247</t>
  </si>
  <si>
    <t>13:0016:000247:0001:0001:00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</si>
</sst>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5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1" width="14.77734375" customWidth="1"/>
  </cols>
  <sheetData>
    <row r="1" spans="1:2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hidden="1" x14ac:dyDescent="0.3">
      <c r="A2" t="s">
        <v>21</v>
      </c>
      <c r="B2" t="s">
        <v>22</v>
      </c>
      <c r="C2" s="1" t="str">
        <f t="shared" ref="C2:C65" si="0">HYPERLINK("http://geochem.nrcan.gc.ca/cdogs/content/bdl/bdl130002_e.htm", "13:0002")</f>
        <v>13:0002</v>
      </c>
      <c r="D2" s="1" t="str">
        <f t="shared" ref="D2:D65" si="1">HYPERLINK("http://geochem.nrcan.gc.ca/cdogs/content/svy/svy130020_e.htm", "13:0020")</f>
        <v>13:0020</v>
      </c>
      <c r="E2" t="s">
        <v>23</v>
      </c>
      <c r="F2" t="s">
        <v>24</v>
      </c>
      <c r="H2">
        <v>47.742383400000001</v>
      </c>
      <c r="I2">
        <v>-66.487272700000005</v>
      </c>
      <c r="J2" s="1" t="str">
        <f t="shared" ref="J2:J47" si="2">HYPERLINK("http://geochem.nrcan.gc.ca/cdogs/content/kwd/kwd020045_e.htm", "Basal till")</f>
        <v>Basal till</v>
      </c>
      <c r="K2" s="1" t="str">
        <f t="shared" ref="K2:K65" si="3">HYPERLINK("http://geochem.nrcan.gc.ca/cdogs/content/kwd/kwd080004_e.htm", "&lt;63 micron")</f>
        <v>&lt;63 micron</v>
      </c>
      <c r="L2">
        <v>0.6</v>
      </c>
      <c r="M2">
        <v>12</v>
      </c>
      <c r="N2">
        <v>7</v>
      </c>
      <c r="O2">
        <v>1.6</v>
      </c>
      <c r="P2">
        <v>184</v>
      </c>
      <c r="Q2">
        <v>28</v>
      </c>
      <c r="R2">
        <v>18</v>
      </c>
      <c r="S2">
        <v>38</v>
      </c>
      <c r="T2">
        <v>1</v>
      </c>
      <c r="U2">
        <v>2</v>
      </c>
    </row>
    <row r="3" spans="1:21" hidden="1" x14ac:dyDescent="0.3">
      <c r="A3" t="s">
        <v>25</v>
      </c>
      <c r="B3" t="s">
        <v>26</v>
      </c>
      <c r="C3" s="1" t="str">
        <f t="shared" si="0"/>
        <v>13:0002</v>
      </c>
      <c r="D3" s="1" t="str">
        <f t="shared" si="1"/>
        <v>13:0020</v>
      </c>
      <c r="E3" t="s">
        <v>27</v>
      </c>
      <c r="F3" t="s">
        <v>28</v>
      </c>
      <c r="H3">
        <v>47.706099999999999</v>
      </c>
      <c r="I3">
        <v>-66.484351599999997</v>
      </c>
      <c r="J3" s="1" t="str">
        <f t="shared" si="2"/>
        <v>Basal till</v>
      </c>
      <c r="K3" s="1" t="str">
        <f t="shared" si="3"/>
        <v>&lt;63 micron</v>
      </c>
      <c r="L3">
        <v>0.6</v>
      </c>
      <c r="M3">
        <v>13</v>
      </c>
      <c r="N3">
        <v>10</v>
      </c>
      <c r="O3">
        <v>1.7</v>
      </c>
      <c r="P3">
        <v>114</v>
      </c>
      <c r="Q3">
        <v>33</v>
      </c>
      <c r="R3">
        <v>18</v>
      </c>
      <c r="S3">
        <v>37</v>
      </c>
      <c r="T3">
        <v>1</v>
      </c>
      <c r="U3">
        <v>2</v>
      </c>
    </row>
    <row r="4" spans="1:21" hidden="1" x14ac:dyDescent="0.3">
      <c r="A4" t="s">
        <v>29</v>
      </c>
      <c r="B4" t="s">
        <v>30</v>
      </c>
      <c r="C4" s="1" t="str">
        <f t="shared" si="0"/>
        <v>13:0002</v>
      </c>
      <c r="D4" s="1" t="str">
        <f t="shared" si="1"/>
        <v>13:0020</v>
      </c>
      <c r="E4" t="s">
        <v>31</v>
      </c>
      <c r="F4" t="s">
        <v>32</v>
      </c>
      <c r="H4">
        <v>47.6883318</v>
      </c>
      <c r="I4">
        <v>-66.484540100000004</v>
      </c>
      <c r="J4" s="1" t="str">
        <f t="shared" si="2"/>
        <v>Basal till</v>
      </c>
      <c r="K4" s="1" t="str">
        <f t="shared" si="3"/>
        <v>&lt;63 micron</v>
      </c>
      <c r="L4">
        <v>1</v>
      </c>
      <c r="M4">
        <v>20</v>
      </c>
      <c r="N4">
        <v>27</v>
      </c>
      <c r="O4">
        <v>2</v>
      </c>
      <c r="P4">
        <v>228</v>
      </c>
      <c r="Q4">
        <v>34</v>
      </c>
      <c r="R4">
        <v>25</v>
      </c>
      <c r="S4">
        <v>62</v>
      </c>
      <c r="T4">
        <v>2</v>
      </c>
      <c r="U4">
        <v>2</v>
      </c>
    </row>
    <row r="5" spans="1:21" hidden="1" x14ac:dyDescent="0.3">
      <c r="A5" t="s">
        <v>33</v>
      </c>
      <c r="B5" t="s">
        <v>34</v>
      </c>
      <c r="C5" s="1" t="str">
        <f t="shared" si="0"/>
        <v>13:0002</v>
      </c>
      <c r="D5" s="1" t="str">
        <f t="shared" si="1"/>
        <v>13:0020</v>
      </c>
      <c r="E5" t="s">
        <v>35</v>
      </c>
      <c r="F5" t="s">
        <v>36</v>
      </c>
      <c r="H5">
        <v>47.670773699999998</v>
      </c>
      <c r="I5">
        <v>-66.484052000000005</v>
      </c>
      <c r="J5" s="1" t="str">
        <f t="shared" si="2"/>
        <v>Basal till</v>
      </c>
      <c r="K5" s="1" t="str">
        <f t="shared" si="3"/>
        <v>&lt;63 micron</v>
      </c>
      <c r="L5">
        <v>1</v>
      </c>
      <c r="M5">
        <v>16</v>
      </c>
      <c r="N5">
        <v>13</v>
      </c>
      <c r="O5">
        <v>2.2999999999999998</v>
      </c>
      <c r="P5">
        <v>140</v>
      </c>
      <c r="Q5">
        <v>31</v>
      </c>
      <c r="R5">
        <v>21</v>
      </c>
      <c r="S5">
        <v>33</v>
      </c>
      <c r="T5">
        <v>1</v>
      </c>
      <c r="U5">
        <v>4</v>
      </c>
    </row>
    <row r="6" spans="1:21" hidden="1" x14ac:dyDescent="0.3">
      <c r="A6" t="s">
        <v>37</v>
      </c>
      <c r="B6" t="s">
        <v>38</v>
      </c>
      <c r="C6" s="1" t="str">
        <f t="shared" si="0"/>
        <v>13:0002</v>
      </c>
      <c r="D6" s="1" t="str">
        <f t="shared" si="1"/>
        <v>13:0020</v>
      </c>
      <c r="E6" t="s">
        <v>39</v>
      </c>
      <c r="F6" t="s">
        <v>40</v>
      </c>
      <c r="H6">
        <v>47.652548699999997</v>
      </c>
      <c r="I6">
        <v>-66.483929099999997</v>
      </c>
      <c r="J6" s="1" t="str">
        <f t="shared" si="2"/>
        <v>Basal till</v>
      </c>
      <c r="K6" s="1" t="str">
        <f t="shared" si="3"/>
        <v>&lt;63 micron</v>
      </c>
      <c r="L6">
        <v>1</v>
      </c>
      <c r="M6">
        <v>22</v>
      </c>
      <c r="N6">
        <v>18</v>
      </c>
      <c r="O6">
        <v>3</v>
      </c>
      <c r="P6">
        <v>421</v>
      </c>
      <c r="Q6">
        <v>50</v>
      </c>
      <c r="R6">
        <v>21</v>
      </c>
      <c r="S6">
        <v>65</v>
      </c>
      <c r="T6">
        <v>1</v>
      </c>
      <c r="U6">
        <v>4</v>
      </c>
    </row>
    <row r="7" spans="1:21" hidden="1" x14ac:dyDescent="0.3">
      <c r="A7" t="s">
        <v>41</v>
      </c>
      <c r="B7" t="s">
        <v>42</v>
      </c>
      <c r="C7" s="1" t="str">
        <f t="shared" si="0"/>
        <v>13:0002</v>
      </c>
      <c r="D7" s="1" t="str">
        <f t="shared" si="1"/>
        <v>13:0020</v>
      </c>
      <c r="E7" t="s">
        <v>43</v>
      </c>
      <c r="F7" t="s">
        <v>44</v>
      </c>
      <c r="H7">
        <v>47.635222599999999</v>
      </c>
      <c r="I7">
        <v>-66.483762799999994</v>
      </c>
      <c r="J7" s="1" t="str">
        <f t="shared" si="2"/>
        <v>Basal till</v>
      </c>
      <c r="K7" s="1" t="str">
        <f t="shared" si="3"/>
        <v>&lt;63 micron</v>
      </c>
      <c r="L7">
        <v>1</v>
      </c>
      <c r="M7">
        <v>26</v>
      </c>
      <c r="N7">
        <v>20</v>
      </c>
      <c r="O7">
        <v>2.5</v>
      </c>
      <c r="P7">
        <v>1281</v>
      </c>
      <c r="Q7">
        <v>50</v>
      </c>
      <c r="R7">
        <v>32</v>
      </c>
      <c r="S7">
        <v>58</v>
      </c>
      <c r="T7">
        <v>20</v>
      </c>
      <c r="U7">
        <v>2</v>
      </c>
    </row>
    <row r="8" spans="1:21" hidden="1" x14ac:dyDescent="0.3">
      <c r="A8" t="s">
        <v>45</v>
      </c>
      <c r="B8" t="s">
        <v>46</v>
      </c>
      <c r="C8" s="1" t="str">
        <f t="shared" si="0"/>
        <v>13:0002</v>
      </c>
      <c r="D8" s="1" t="str">
        <f t="shared" si="1"/>
        <v>13:0020</v>
      </c>
      <c r="E8" t="s">
        <v>47</v>
      </c>
      <c r="F8" t="s">
        <v>48</v>
      </c>
      <c r="H8">
        <v>47.6167655</v>
      </c>
      <c r="I8">
        <v>-66.483317900000003</v>
      </c>
      <c r="J8" s="1" t="str">
        <f t="shared" si="2"/>
        <v>Basal till</v>
      </c>
      <c r="K8" s="1" t="str">
        <f t="shared" si="3"/>
        <v>&lt;63 micron</v>
      </c>
      <c r="L8">
        <v>1</v>
      </c>
      <c r="M8">
        <v>23</v>
      </c>
      <c r="N8">
        <v>32</v>
      </c>
      <c r="O8">
        <v>3.4</v>
      </c>
      <c r="P8">
        <v>404</v>
      </c>
      <c r="Q8">
        <v>50</v>
      </c>
      <c r="R8">
        <v>32</v>
      </c>
      <c r="S8">
        <v>87</v>
      </c>
      <c r="T8">
        <v>2</v>
      </c>
      <c r="U8">
        <v>4</v>
      </c>
    </row>
    <row r="9" spans="1:21" hidden="1" x14ac:dyDescent="0.3">
      <c r="A9" t="s">
        <v>49</v>
      </c>
      <c r="B9" t="s">
        <v>50</v>
      </c>
      <c r="C9" s="1" t="str">
        <f t="shared" si="0"/>
        <v>13:0002</v>
      </c>
      <c r="D9" s="1" t="str">
        <f t="shared" si="1"/>
        <v>13:0020</v>
      </c>
      <c r="E9" t="s">
        <v>51</v>
      </c>
      <c r="F9" t="s">
        <v>52</v>
      </c>
      <c r="H9">
        <v>47.599214600000003</v>
      </c>
      <c r="I9">
        <v>-66.483162300000004</v>
      </c>
      <c r="J9" s="1" t="str">
        <f t="shared" si="2"/>
        <v>Basal till</v>
      </c>
      <c r="K9" s="1" t="str">
        <f t="shared" si="3"/>
        <v>&lt;63 micron</v>
      </c>
      <c r="L9">
        <v>1</v>
      </c>
      <c r="M9">
        <v>16</v>
      </c>
      <c r="N9">
        <v>34</v>
      </c>
      <c r="O9">
        <v>3</v>
      </c>
      <c r="P9">
        <v>211</v>
      </c>
      <c r="Q9">
        <v>39</v>
      </c>
      <c r="R9">
        <v>39</v>
      </c>
      <c r="S9">
        <v>63</v>
      </c>
      <c r="T9">
        <v>2</v>
      </c>
      <c r="U9">
        <v>6</v>
      </c>
    </row>
    <row r="10" spans="1:21" hidden="1" x14ac:dyDescent="0.3">
      <c r="A10" t="s">
        <v>53</v>
      </c>
      <c r="B10" t="s">
        <v>54</v>
      </c>
      <c r="C10" s="1" t="str">
        <f t="shared" si="0"/>
        <v>13:0002</v>
      </c>
      <c r="D10" s="1" t="str">
        <f t="shared" si="1"/>
        <v>13:0020</v>
      </c>
      <c r="E10" t="s">
        <v>55</v>
      </c>
      <c r="F10" t="s">
        <v>56</v>
      </c>
      <c r="H10">
        <v>47.5809821</v>
      </c>
      <c r="I10">
        <v>-66.4827066</v>
      </c>
      <c r="J10" s="1" t="str">
        <f t="shared" si="2"/>
        <v>Basal till</v>
      </c>
      <c r="K10" s="1" t="str">
        <f t="shared" si="3"/>
        <v>&lt;63 micron</v>
      </c>
      <c r="L10">
        <v>1</v>
      </c>
      <c r="M10">
        <v>27</v>
      </c>
      <c r="N10">
        <v>63</v>
      </c>
      <c r="O10">
        <v>6.6</v>
      </c>
      <c r="P10">
        <v>535</v>
      </c>
      <c r="Q10">
        <v>56</v>
      </c>
      <c r="R10">
        <v>39</v>
      </c>
      <c r="S10">
        <v>230</v>
      </c>
      <c r="T10">
        <v>2</v>
      </c>
      <c r="U10">
        <v>2</v>
      </c>
    </row>
    <row r="11" spans="1:21" hidden="1" x14ac:dyDescent="0.3">
      <c r="A11" t="s">
        <v>57</v>
      </c>
      <c r="B11" t="s">
        <v>58</v>
      </c>
      <c r="C11" s="1" t="str">
        <f t="shared" si="0"/>
        <v>13:0002</v>
      </c>
      <c r="D11" s="1" t="str">
        <f t="shared" si="1"/>
        <v>13:0020</v>
      </c>
      <c r="E11" t="s">
        <v>59</v>
      </c>
      <c r="F11" t="s">
        <v>60</v>
      </c>
      <c r="H11">
        <v>47.563213699999999</v>
      </c>
      <c r="I11">
        <v>-66.482893500000003</v>
      </c>
      <c r="J11" s="1" t="str">
        <f t="shared" si="2"/>
        <v>Basal till</v>
      </c>
      <c r="K11" s="1" t="str">
        <f t="shared" si="3"/>
        <v>&lt;63 micron</v>
      </c>
      <c r="L11">
        <v>1</v>
      </c>
      <c r="M11">
        <v>22</v>
      </c>
      <c r="N11">
        <v>30</v>
      </c>
      <c r="O11">
        <v>3.1</v>
      </c>
      <c r="P11">
        <v>381</v>
      </c>
      <c r="Q11">
        <v>50</v>
      </c>
      <c r="R11">
        <v>25</v>
      </c>
      <c r="S11">
        <v>52</v>
      </c>
      <c r="T11">
        <v>2</v>
      </c>
      <c r="U11">
        <v>4</v>
      </c>
    </row>
    <row r="12" spans="1:21" hidden="1" x14ac:dyDescent="0.3">
      <c r="A12" t="s">
        <v>61</v>
      </c>
      <c r="B12" t="s">
        <v>62</v>
      </c>
      <c r="C12" s="1" t="str">
        <f t="shared" si="0"/>
        <v>13:0002</v>
      </c>
      <c r="D12" s="1" t="str">
        <f t="shared" si="1"/>
        <v>13:0020</v>
      </c>
      <c r="E12" t="s">
        <v>63</v>
      </c>
      <c r="F12" t="s">
        <v>64</v>
      </c>
      <c r="H12">
        <v>47.545205799999998</v>
      </c>
      <c r="I12">
        <v>-66.482427000000001</v>
      </c>
      <c r="J12" s="1" t="str">
        <f t="shared" si="2"/>
        <v>Basal till</v>
      </c>
      <c r="K12" s="1" t="str">
        <f t="shared" si="3"/>
        <v>&lt;63 micron</v>
      </c>
      <c r="L12">
        <v>1</v>
      </c>
      <c r="M12">
        <v>19</v>
      </c>
      <c r="N12">
        <v>35</v>
      </c>
      <c r="O12">
        <v>2.7</v>
      </c>
      <c r="P12">
        <v>225</v>
      </c>
      <c r="Q12">
        <v>40</v>
      </c>
      <c r="R12">
        <v>18</v>
      </c>
      <c r="S12">
        <v>47</v>
      </c>
      <c r="T12">
        <v>1</v>
      </c>
      <c r="U12">
        <v>2</v>
      </c>
    </row>
    <row r="13" spans="1:21" hidden="1" x14ac:dyDescent="0.3">
      <c r="A13" t="s">
        <v>65</v>
      </c>
      <c r="B13" t="s">
        <v>66</v>
      </c>
      <c r="C13" s="1" t="str">
        <f t="shared" si="0"/>
        <v>13:0002</v>
      </c>
      <c r="D13" s="1" t="str">
        <f t="shared" si="1"/>
        <v>13:0020</v>
      </c>
      <c r="E13" t="s">
        <v>67</v>
      </c>
      <c r="F13" t="s">
        <v>68</v>
      </c>
      <c r="H13">
        <v>47.5269732</v>
      </c>
      <c r="I13">
        <v>-66.481971299999998</v>
      </c>
      <c r="J13" s="1" t="str">
        <f t="shared" si="2"/>
        <v>Basal till</v>
      </c>
      <c r="K13" s="1" t="str">
        <f t="shared" si="3"/>
        <v>&lt;63 micron</v>
      </c>
      <c r="L13">
        <v>2</v>
      </c>
      <c r="M13">
        <v>19</v>
      </c>
      <c r="N13">
        <v>53</v>
      </c>
      <c r="O13">
        <v>4.5</v>
      </c>
      <c r="P13">
        <v>770</v>
      </c>
      <c r="Q13">
        <v>48</v>
      </c>
      <c r="R13">
        <v>56</v>
      </c>
      <c r="S13">
        <v>50</v>
      </c>
      <c r="T13">
        <v>20</v>
      </c>
      <c r="U13">
        <v>12</v>
      </c>
    </row>
    <row r="14" spans="1:21" hidden="1" x14ac:dyDescent="0.3">
      <c r="A14" t="s">
        <v>69</v>
      </c>
      <c r="B14" t="s">
        <v>70</v>
      </c>
      <c r="C14" s="1" t="str">
        <f t="shared" si="0"/>
        <v>13:0002</v>
      </c>
      <c r="D14" s="1" t="str">
        <f t="shared" si="1"/>
        <v>13:0020</v>
      </c>
      <c r="E14" t="s">
        <v>71</v>
      </c>
      <c r="F14" t="s">
        <v>72</v>
      </c>
      <c r="H14">
        <v>47.509197299999997</v>
      </c>
      <c r="I14">
        <v>-66.481825799999996</v>
      </c>
      <c r="J14" s="1" t="str">
        <f t="shared" si="2"/>
        <v>Basal till</v>
      </c>
      <c r="K14" s="1" t="str">
        <f t="shared" si="3"/>
        <v>&lt;63 micron</v>
      </c>
      <c r="L14">
        <v>1</v>
      </c>
      <c r="M14">
        <v>20</v>
      </c>
      <c r="N14">
        <v>35</v>
      </c>
      <c r="O14">
        <v>3.1</v>
      </c>
      <c r="P14">
        <v>718</v>
      </c>
      <c r="Q14">
        <v>35</v>
      </c>
      <c r="R14">
        <v>42</v>
      </c>
      <c r="S14">
        <v>77</v>
      </c>
      <c r="T14">
        <v>1</v>
      </c>
      <c r="U14">
        <v>4</v>
      </c>
    </row>
    <row r="15" spans="1:21" hidden="1" x14ac:dyDescent="0.3">
      <c r="A15" t="s">
        <v>73</v>
      </c>
      <c r="B15" t="s">
        <v>74</v>
      </c>
      <c r="C15" s="1" t="str">
        <f t="shared" si="0"/>
        <v>13:0002</v>
      </c>
      <c r="D15" s="1" t="str">
        <f t="shared" si="1"/>
        <v>13:0020</v>
      </c>
      <c r="E15" t="s">
        <v>75</v>
      </c>
      <c r="F15" t="s">
        <v>76</v>
      </c>
      <c r="H15">
        <v>47.742246000000002</v>
      </c>
      <c r="I15">
        <v>-66.460598000000005</v>
      </c>
      <c r="J15" s="1" t="str">
        <f t="shared" si="2"/>
        <v>Basal till</v>
      </c>
      <c r="K15" s="1" t="str">
        <f t="shared" si="3"/>
        <v>&lt;63 micron</v>
      </c>
      <c r="L15">
        <v>1</v>
      </c>
      <c r="M15">
        <v>16</v>
      </c>
      <c r="N15">
        <v>16</v>
      </c>
      <c r="O15">
        <v>2</v>
      </c>
      <c r="P15">
        <v>195</v>
      </c>
      <c r="Q15">
        <v>35</v>
      </c>
      <c r="R15">
        <v>26</v>
      </c>
      <c r="S15">
        <v>46</v>
      </c>
      <c r="T15">
        <v>0.5</v>
      </c>
      <c r="U15">
        <v>2</v>
      </c>
    </row>
    <row r="16" spans="1:21" hidden="1" x14ac:dyDescent="0.3">
      <c r="A16" t="s">
        <v>77</v>
      </c>
      <c r="B16" t="s">
        <v>78</v>
      </c>
      <c r="C16" s="1" t="str">
        <f t="shared" si="0"/>
        <v>13:0002</v>
      </c>
      <c r="D16" s="1" t="str">
        <f t="shared" si="1"/>
        <v>13:0020</v>
      </c>
      <c r="E16" t="s">
        <v>79</v>
      </c>
      <c r="F16" t="s">
        <v>80</v>
      </c>
      <c r="H16">
        <v>47.723947500000001</v>
      </c>
      <c r="I16">
        <v>-66.457153599999998</v>
      </c>
      <c r="J16" s="1" t="str">
        <f t="shared" si="2"/>
        <v>Basal till</v>
      </c>
      <c r="K16" s="1" t="str">
        <f t="shared" si="3"/>
        <v>&lt;63 micron</v>
      </c>
      <c r="L16">
        <v>0.6</v>
      </c>
      <c r="M16">
        <v>9</v>
      </c>
      <c r="N16">
        <v>6</v>
      </c>
      <c r="O16">
        <v>1.3</v>
      </c>
      <c r="P16">
        <v>130</v>
      </c>
      <c r="Q16">
        <v>20</v>
      </c>
      <c r="R16">
        <v>21</v>
      </c>
      <c r="S16">
        <v>45</v>
      </c>
      <c r="T16">
        <v>2</v>
      </c>
      <c r="U16">
        <v>0.5</v>
      </c>
    </row>
    <row r="17" spans="1:21" hidden="1" x14ac:dyDescent="0.3">
      <c r="A17" t="s">
        <v>81</v>
      </c>
      <c r="B17" t="s">
        <v>82</v>
      </c>
      <c r="C17" s="1" t="str">
        <f t="shared" si="0"/>
        <v>13:0002</v>
      </c>
      <c r="D17" s="1" t="str">
        <f t="shared" si="1"/>
        <v>13:0020</v>
      </c>
      <c r="E17" t="s">
        <v>83</v>
      </c>
      <c r="F17" t="s">
        <v>84</v>
      </c>
      <c r="H17">
        <v>47.688186899999998</v>
      </c>
      <c r="I17">
        <v>-66.457560299999997</v>
      </c>
      <c r="J17" s="1" t="str">
        <f t="shared" si="2"/>
        <v>Basal till</v>
      </c>
      <c r="K17" s="1" t="str">
        <f t="shared" si="3"/>
        <v>&lt;63 micron</v>
      </c>
      <c r="L17">
        <v>1</v>
      </c>
      <c r="M17">
        <v>21</v>
      </c>
      <c r="N17">
        <v>19</v>
      </c>
      <c r="O17">
        <v>2.2999999999999998</v>
      </c>
      <c r="P17">
        <v>225</v>
      </c>
      <c r="Q17">
        <v>40</v>
      </c>
      <c r="R17">
        <v>21</v>
      </c>
      <c r="S17">
        <v>54</v>
      </c>
      <c r="T17">
        <v>2</v>
      </c>
      <c r="U17">
        <v>2</v>
      </c>
    </row>
    <row r="18" spans="1:21" hidden="1" x14ac:dyDescent="0.3">
      <c r="A18" t="s">
        <v>85</v>
      </c>
      <c r="B18" t="s">
        <v>86</v>
      </c>
      <c r="C18" s="1" t="str">
        <f t="shared" si="0"/>
        <v>13:0002</v>
      </c>
      <c r="D18" s="1" t="str">
        <f t="shared" si="1"/>
        <v>13:0020</v>
      </c>
      <c r="E18" t="s">
        <v>87</v>
      </c>
      <c r="F18" t="s">
        <v>88</v>
      </c>
      <c r="H18">
        <v>47.670628800000003</v>
      </c>
      <c r="I18">
        <v>-66.457081200000005</v>
      </c>
      <c r="J18" s="1" t="str">
        <f t="shared" si="2"/>
        <v>Basal till</v>
      </c>
      <c r="K18" s="1" t="str">
        <f t="shared" si="3"/>
        <v>&lt;63 micron</v>
      </c>
      <c r="L18">
        <v>0.6</v>
      </c>
      <c r="M18">
        <v>18</v>
      </c>
      <c r="N18">
        <v>12</v>
      </c>
      <c r="O18">
        <v>2.7</v>
      </c>
      <c r="P18">
        <v>277</v>
      </c>
      <c r="Q18">
        <v>44</v>
      </c>
      <c r="R18">
        <v>18</v>
      </c>
      <c r="S18">
        <v>55</v>
      </c>
      <c r="T18">
        <v>2</v>
      </c>
      <c r="U18">
        <v>2</v>
      </c>
    </row>
    <row r="19" spans="1:21" hidden="1" x14ac:dyDescent="0.3">
      <c r="A19" t="s">
        <v>89</v>
      </c>
      <c r="B19" t="s">
        <v>90</v>
      </c>
      <c r="C19" s="1" t="str">
        <f t="shared" si="0"/>
        <v>13:0002</v>
      </c>
      <c r="D19" s="1" t="str">
        <f t="shared" si="1"/>
        <v>13:0020</v>
      </c>
      <c r="E19" t="s">
        <v>91</v>
      </c>
      <c r="F19" t="s">
        <v>92</v>
      </c>
      <c r="H19">
        <v>47.652636100000002</v>
      </c>
      <c r="I19">
        <v>-66.457289299999999</v>
      </c>
      <c r="J19" s="1" t="str">
        <f t="shared" si="2"/>
        <v>Basal till</v>
      </c>
      <c r="K19" s="1" t="str">
        <f t="shared" si="3"/>
        <v>&lt;63 micron</v>
      </c>
      <c r="L19">
        <v>1.6</v>
      </c>
      <c r="M19">
        <v>20</v>
      </c>
      <c r="N19">
        <v>21</v>
      </c>
      <c r="O19">
        <v>2.4</v>
      </c>
      <c r="P19">
        <v>234</v>
      </c>
      <c r="Q19">
        <v>38</v>
      </c>
      <c r="R19">
        <v>28</v>
      </c>
      <c r="S19">
        <v>44</v>
      </c>
      <c r="T19">
        <v>2</v>
      </c>
      <c r="U19">
        <v>2</v>
      </c>
    </row>
    <row r="20" spans="1:21" hidden="1" x14ac:dyDescent="0.3">
      <c r="A20" t="s">
        <v>93</v>
      </c>
      <c r="B20" t="s">
        <v>94</v>
      </c>
      <c r="C20" s="1" t="str">
        <f t="shared" si="0"/>
        <v>13:0002</v>
      </c>
      <c r="D20" s="1" t="str">
        <f t="shared" si="1"/>
        <v>13:0020</v>
      </c>
      <c r="E20" t="s">
        <v>95</v>
      </c>
      <c r="F20" t="s">
        <v>96</v>
      </c>
      <c r="H20">
        <v>47.634853200000002</v>
      </c>
      <c r="I20">
        <v>-66.456821199999993</v>
      </c>
      <c r="J20" s="1" t="str">
        <f t="shared" si="2"/>
        <v>Basal till</v>
      </c>
      <c r="K20" s="1" t="str">
        <f t="shared" si="3"/>
        <v>&lt;63 micron</v>
      </c>
      <c r="L20">
        <v>1</v>
      </c>
      <c r="M20">
        <v>17</v>
      </c>
      <c r="N20">
        <v>13</v>
      </c>
      <c r="O20">
        <v>2.1</v>
      </c>
      <c r="P20">
        <v>329</v>
      </c>
      <c r="Q20">
        <v>31</v>
      </c>
      <c r="R20">
        <v>21</v>
      </c>
      <c r="S20">
        <v>39</v>
      </c>
      <c r="T20">
        <v>2</v>
      </c>
      <c r="U20">
        <v>2</v>
      </c>
    </row>
    <row r="21" spans="1:21" hidden="1" x14ac:dyDescent="0.3">
      <c r="A21" t="s">
        <v>97</v>
      </c>
      <c r="B21" t="s">
        <v>98</v>
      </c>
      <c r="C21" s="1" t="str">
        <f t="shared" si="0"/>
        <v>13:0002</v>
      </c>
      <c r="D21" s="1" t="str">
        <f t="shared" si="1"/>
        <v>13:0020</v>
      </c>
      <c r="E21" t="s">
        <v>99</v>
      </c>
      <c r="F21" t="s">
        <v>100</v>
      </c>
      <c r="H21">
        <v>47.617077700000003</v>
      </c>
      <c r="I21">
        <v>-66.456685500000006</v>
      </c>
      <c r="J21" s="1" t="str">
        <f t="shared" si="2"/>
        <v>Basal till</v>
      </c>
      <c r="K21" s="1" t="str">
        <f t="shared" si="3"/>
        <v>&lt;63 micron</v>
      </c>
      <c r="L21">
        <v>1</v>
      </c>
      <c r="M21">
        <v>18</v>
      </c>
      <c r="N21">
        <v>24</v>
      </c>
      <c r="O21">
        <v>3.7</v>
      </c>
      <c r="P21">
        <v>310</v>
      </c>
      <c r="Q21">
        <v>44</v>
      </c>
      <c r="R21">
        <v>29</v>
      </c>
      <c r="S21">
        <v>103</v>
      </c>
      <c r="T21">
        <v>2</v>
      </c>
      <c r="U21">
        <v>4</v>
      </c>
    </row>
    <row r="22" spans="1:21" hidden="1" x14ac:dyDescent="0.3">
      <c r="A22" t="s">
        <v>101</v>
      </c>
      <c r="B22" t="s">
        <v>102</v>
      </c>
      <c r="C22" s="1" t="str">
        <f t="shared" si="0"/>
        <v>13:0002</v>
      </c>
      <c r="D22" s="1" t="str">
        <f t="shared" si="1"/>
        <v>13:0020</v>
      </c>
      <c r="E22" t="s">
        <v>103</v>
      </c>
      <c r="F22" t="s">
        <v>104</v>
      </c>
      <c r="H22">
        <v>47.599526900000001</v>
      </c>
      <c r="I22">
        <v>-66.456538800000004</v>
      </c>
      <c r="J22" s="1" t="str">
        <f t="shared" si="2"/>
        <v>Basal till</v>
      </c>
      <c r="K22" s="1" t="str">
        <f t="shared" si="3"/>
        <v>&lt;63 micron</v>
      </c>
      <c r="L22">
        <v>1</v>
      </c>
      <c r="M22">
        <v>16</v>
      </c>
      <c r="N22">
        <v>28</v>
      </c>
      <c r="O22">
        <v>2.8</v>
      </c>
      <c r="P22">
        <v>224</v>
      </c>
      <c r="Q22">
        <v>35</v>
      </c>
      <c r="R22">
        <v>25</v>
      </c>
      <c r="S22">
        <v>48</v>
      </c>
      <c r="T22">
        <v>2</v>
      </c>
      <c r="U22">
        <v>4</v>
      </c>
    </row>
    <row r="23" spans="1:21" hidden="1" x14ac:dyDescent="0.3">
      <c r="A23" t="s">
        <v>105</v>
      </c>
      <c r="B23" t="s">
        <v>106</v>
      </c>
      <c r="C23" s="1" t="str">
        <f t="shared" si="0"/>
        <v>13:0002</v>
      </c>
      <c r="D23" s="1" t="str">
        <f t="shared" si="1"/>
        <v>13:0020</v>
      </c>
      <c r="E23" t="s">
        <v>107</v>
      </c>
      <c r="F23" t="s">
        <v>108</v>
      </c>
      <c r="H23">
        <v>47.581084500000003</v>
      </c>
      <c r="I23">
        <v>-66.456767600000006</v>
      </c>
      <c r="J23" s="1" t="str">
        <f t="shared" si="2"/>
        <v>Basal till</v>
      </c>
      <c r="K23" s="1" t="str">
        <f t="shared" si="3"/>
        <v>&lt;63 micron</v>
      </c>
      <c r="L23">
        <v>0.6</v>
      </c>
      <c r="M23">
        <v>18</v>
      </c>
      <c r="N23">
        <v>22</v>
      </c>
      <c r="O23">
        <v>3</v>
      </c>
      <c r="P23">
        <v>457</v>
      </c>
      <c r="Q23">
        <v>42</v>
      </c>
      <c r="R23">
        <v>25</v>
      </c>
      <c r="S23">
        <v>60</v>
      </c>
      <c r="T23">
        <v>2</v>
      </c>
      <c r="U23">
        <v>0.5</v>
      </c>
    </row>
    <row r="24" spans="1:21" hidden="1" x14ac:dyDescent="0.3">
      <c r="A24" t="s">
        <v>109</v>
      </c>
      <c r="B24" t="s">
        <v>110</v>
      </c>
      <c r="C24" s="1" t="str">
        <f t="shared" si="0"/>
        <v>13:0002</v>
      </c>
      <c r="D24" s="1" t="str">
        <f t="shared" si="1"/>
        <v>13:0020</v>
      </c>
      <c r="E24" t="s">
        <v>111</v>
      </c>
      <c r="F24" t="s">
        <v>112</v>
      </c>
      <c r="H24">
        <v>47.562627300000003</v>
      </c>
      <c r="I24">
        <v>-66.456331800000001</v>
      </c>
      <c r="J24" s="1" t="str">
        <f t="shared" si="2"/>
        <v>Basal till</v>
      </c>
      <c r="K24" s="1" t="str">
        <f t="shared" si="3"/>
        <v>&lt;63 micron</v>
      </c>
      <c r="L24">
        <v>1</v>
      </c>
      <c r="M24">
        <v>21</v>
      </c>
      <c r="N24">
        <v>17</v>
      </c>
      <c r="O24">
        <v>3.1</v>
      </c>
      <c r="P24">
        <v>371</v>
      </c>
      <c r="Q24">
        <v>49</v>
      </c>
      <c r="R24">
        <v>21</v>
      </c>
      <c r="S24">
        <v>56</v>
      </c>
      <c r="T24">
        <v>2</v>
      </c>
      <c r="U24">
        <v>2</v>
      </c>
    </row>
    <row r="25" spans="1:21" hidden="1" x14ac:dyDescent="0.3">
      <c r="A25" t="s">
        <v>113</v>
      </c>
      <c r="B25" t="s">
        <v>114</v>
      </c>
      <c r="C25" s="1" t="str">
        <f t="shared" si="0"/>
        <v>13:0002</v>
      </c>
      <c r="D25" s="1" t="str">
        <f t="shared" si="1"/>
        <v>13:0020</v>
      </c>
      <c r="E25" t="s">
        <v>115</v>
      </c>
      <c r="F25" t="s">
        <v>116</v>
      </c>
      <c r="H25">
        <v>47.544634299999998</v>
      </c>
      <c r="I25">
        <v>-66.456538199999997</v>
      </c>
      <c r="J25" s="1" t="str">
        <f t="shared" si="2"/>
        <v>Basal till</v>
      </c>
      <c r="K25" s="1" t="str">
        <f t="shared" si="3"/>
        <v>&lt;63 micron</v>
      </c>
      <c r="L25">
        <v>1</v>
      </c>
      <c r="M25">
        <v>23</v>
      </c>
      <c r="N25">
        <v>61</v>
      </c>
      <c r="O25">
        <v>2.9</v>
      </c>
      <c r="P25">
        <v>457</v>
      </c>
      <c r="Q25">
        <v>59</v>
      </c>
      <c r="R25">
        <v>21</v>
      </c>
      <c r="S25">
        <v>50</v>
      </c>
      <c r="T25">
        <v>2</v>
      </c>
      <c r="U25">
        <v>2</v>
      </c>
    </row>
    <row r="26" spans="1:21" hidden="1" x14ac:dyDescent="0.3">
      <c r="A26" t="s">
        <v>117</v>
      </c>
      <c r="B26" t="s">
        <v>118</v>
      </c>
      <c r="C26" s="1" t="str">
        <f t="shared" si="0"/>
        <v>13:0002</v>
      </c>
      <c r="D26" s="1" t="str">
        <f t="shared" si="1"/>
        <v>13:0020</v>
      </c>
      <c r="E26" t="s">
        <v>119</v>
      </c>
      <c r="F26" t="s">
        <v>120</v>
      </c>
      <c r="H26">
        <v>47.508618599999998</v>
      </c>
      <c r="I26">
        <v>-66.455623000000003</v>
      </c>
      <c r="J26" s="1" t="str">
        <f t="shared" si="2"/>
        <v>Basal till</v>
      </c>
      <c r="K26" s="1" t="str">
        <f t="shared" si="3"/>
        <v>&lt;63 micron</v>
      </c>
      <c r="L26">
        <v>1</v>
      </c>
      <c r="M26">
        <v>20</v>
      </c>
      <c r="N26">
        <v>32</v>
      </c>
      <c r="O26">
        <v>3.1</v>
      </c>
      <c r="P26">
        <v>371</v>
      </c>
      <c r="Q26">
        <v>37</v>
      </c>
      <c r="R26">
        <v>36</v>
      </c>
      <c r="S26">
        <v>86</v>
      </c>
      <c r="T26">
        <v>2</v>
      </c>
      <c r="U26">
        <v>4</v>
      </c>
    </row>
    <row r="27" spans="1:21" hidden="1" x14ac:dyDescent="0.3">
      <c r="A27" t="s">
        <v>121</v>
      </c>
      <c r="B27" t="s">
        <v>122</v>
      </c>
      <c r="C27" s="1" t="str">
        <f t="shared" si="0"/>
        <v>13:0002</v>
      </c>
      <c r="D27" s="1" t="str">
        <f t="shared" si="1"/>
        <v>13:0020</v>
      </c>
      <c r="E27" t="s">
        <v>123</v>
      </c>
      <c r="F27" t="s">
        <v>124</v>
      </c>
      <c r="H27">
        <v>47.742544299999999</v>
      </c>
      <c r="I27">
        <v>-66.433568500000007</v>
      </c>
      <c r="J27" s="1" t="str">
        <f t="shared" si="2"/>
        <v>Basal till</v>
      </c>
      <c r="K27" s="1" t="str">
        <f t="shared" si="3"/>
        <v>&lt;63 micron</v>
      </c>
      <c r="L27">
        <v>1</v>
      </c>
      <c r="M27">
        <v>15</v>
      </c>
      <c r="N27">
        <v>13</v>
      </c>
      <c r="O27">
        <v>2.1</v>
      </c>
      <c r="P27">
        <v>172</v>
      </c>
      <c r="Q27">
        <v>40</v>
      </c>
      <c r="R27">
        <v>21</v>
      </c>
      <c r="S27">
        <v>50</v>
      </c>
      <c r="T27">
        <v>2</v>
      </c>
      <c r="U27">
        <v>2</v>
      </c>
    </row>
    <row r="28" spans="1:21" hidden="1" x14ac:dyDescent="0.3">
      <c r="A28" t="s">
        <v>125</v>
      </c>
      <c r="B28" t="s">
        <v>126</v>
      </c>
      <c r="C28" s="1" t="str">
        <f t="shared" si="0"/>
        <v>13:0002</v>
      </c>
      <c r="D28" s="1" t="str">
        <f t="shared" si="1"/>
        <v>13:0020</v>
      </c>
      <c r="E28" t="s">
        <v>127</v>
      </c>
      <c r="F28" t="s">
        <v>128</v>
      </c>
      <c r="H28">
        <v>47.723585999999997</v>
      </c>
      <c r="I28">
        <v>-66.430832800000005</v>
      </c>
      <c r="J28" s="1" t="str">
        <f t="shared" si="2"/>
        <v>Basal till</v>
      </c>
      <c r="K28" s="1" t="str">
        <f t="shared" si="3"/>
        <v>&lt;63 micron</v>
      </c>
      <c r="L28">
        <v>1</v>
      </c>
      <c r="M28">
        <v>10</v>
      </c>
      <c r="N28">
        <v>10</v>
      </c>
      <c r="O28">
        <v>1.9</v>
      </c>
      <c r="P28">
        <v>103</v>
      </c>
      <c r="Q28">
        <v>30</v>
      </c>
      <c r="R28">
        <v>28</v>
      </c>
      <c r="S28">
        <v>55</v>
      </c>
      <c r="T28">
        <v>2</v>
      </c>
      <c r="U28">
        <v>2</v>
      </c>
    </row>
    <row r="29" spans="1:21" hidden="1" x14ac:dyDescent="0.3">
      <c r="A29" t="s">
        <v>129</v>
      </c>
      <c r="B29" t="s">
        <v>130</v>
      </c>
      <c r="C29" s="1" t="str">
        <f t="shared" si="0"/>
        <v>13:0002</v>
      </c>
      <c r="D29" s="1" t="str">
        <f t="shared" si="1"/>
        <v>13:0020</v>
      </c>
      <c r="E29" t="s">
        <v>131</v>
      </c>
      <c r="F29" t="s">
        <v>132</v>
      </c>
      <c r="H29">
        <v>47.688050500000003</v>
      </c>
      <c r="I29">
        <v>-66.431246400000006</v>
      </c>
      <c r="J29" s="1" t="str">
        <f t="shared" si="2"/>
        <v>Basal till</v>
      </c>
      <c r="K29" s="1" t="str">
        <f t="shared" si="3"/>
        <v>&lt;63 micron</v>
      </c>
      <c r="L29">
        <v>1</v>
      </c>
      <c r="M29">
        <v>23</v>
      </c>
      <c r="N29">
        <v>34</v>
      </c>
      <c r="O29">
        <v>2.2000000000000002</v>
      </c>
      <c r="P29">
        <v>362</v>
      </c>
      <c r="Q29">
        <v>33</v>
      </c>
      <c r="R29">
        <v>21</v>
      </c>
      <c r="S29">
        <v>65</v>
      </c>
      <c r="T29">
        <v>2</v>
      </c>
      <c r="U29">
        <v>2</v>
      </c>
    </row>
    <row r="30" spans="1:21" hidden="1" x14ac:dyDescent="0.3">
      <c r="A30" t="s">
        <v>133</v>
      </c>
      <c r="B30" t="s">
        <v>134</v>
      </c>
      <c r="C30" s="1" t="str">
        <f t="shared" si="0"/>
        <v>13:0002</v>
      </c>
      <c r="D30" s="1" t="str">
        <f t="shared" si="1"/>
        <v>13:0020</v>
      </c>
      <c r="E30" t="s">
        <v>135</v>
      </c>
      <c r="F30" t="s">
        <v>136</v>
      </c>
      <c r="H30">
        <v>47.670934500000001</v>
      </c>
      <c r="I30">
        <v>-66.4304214</v>
      </c>
      <c r="J30" s="1" t="str">
        <f t="shared" si="2"/>
        <v>Basal till</v>
      </c>
      <c r="K30" s="1" t="str">
        <f t="shared" si="3"/>
        <v>&lt;63 micron</v>
      </c>
      <c r="L30">
        <v>1</v>
      </c>
      <c r="M30">
        <v>24</v>
      </c>
      <c r="N30">
        <v>23</v>
      </c>
      <c r="O30">
        <v>3.1</v>
      </c>
      <c r="P30">
        <v>707</v>
      </c>
      <c r="Q30">
        <v>55</v>
      </c>
      <c r="R30">
        <v>32</v>
      </c>
      <c r="S30">
        <v>55</v>
      </c>
      <c r="T30">
        <v>2</v>
      </c>
      <c r="U30">
        <v>4</v>
      </c>
    </row>
    <row r="31" spans="1:21" hidden="1" x14ac:dyDescent="0.3">
      <c r="A31" t="s">
        <v>137</v>
      </c>
      <c r="B31" t="s">
        <v>138</v>
      </c>
      <c r="C31" s="1" t="str">
        <f t="shared" si="0"/>
        <v>13:0002</v>
      </c>
      <c r="D31" s="1" t="str">
        <f t="shared" si="1"/>
        <v>13:0020</v>
      </c>
      <c r="E31" t="s">
        <v>139</v>
      </c>
      <c r="F31" t="s">
        <v>140</v>
      </c>
      <c r="H31">
        <v>47.652934500000001</v>
      </c>
      <c r="I31">
        <v>-66.430306099999996</v>
      </c>
      <c r="J31" s="1" t="str">
        <f t="shared" si="2"/>
        <v>Basal till</v>
      </c>
      <c r="K31" s="1" t="str">
        <f t="shared" si="3"/>
        <v>&lt;63 micron</v>
      </c>
      <c r="L31">
        <v>1</v>
      </c>
      <c r="M31">
        <v>19</v>
      </c>
      <c r="N31">
        <v>17</v>
      </c>
      <c r="O31">
        <v>2.2000000000000002</v>
      </c>
      <c r="P31">
        <v>368</v>
      </c>
      <c r="Q31">
        <v>38</v>
      </c>
      <c r="R31">
        <v>21</v>
      </c>
      <c r="S31">
        <v>38</v>
      </c>
      <c r="T31">
        <v>1</v>
      </c>
      <c r="U31">
        <v>1</v>
      </c>
    </row>
    <row r="32" spans="1:21" hidden="1" x14ac:dyDescent="0.3">
      <c r="A32" t="s">
        <v>141</v>
      </c>
      <c r="B32" t="s">
        <v>142</v>
      </c>
      <c r="C32" s="1" t="str">
        <f t="shared" si="0"/>
        <v>13:0002</v>
      </c>
      <c r="D32" s="1" t="str">
        <f t="shared" si="1"/>
        <v>13:0020</v>
      </c>
      <c r="E32" t="s">
        <v>143</v>
      </c>
      <c r="F32" t="s">
        <v>144</v>
      </c>
      <c r="H32">
        <v>47.634941900000001</v>
      </c>
      <c r="I32">
        <v>-66.430523100000002</v>
      </c>
      <c r="J32" s="1" t="str">
        <f t="shared" si="2"/>
        <v>Basal till</v>
      </c>
      <c r="K32" s="1" t="str">
        <f t="shared" si="3"/>
        <v>&lt;63 micron</v>
      </c>
      <c r="L32">
        <v>1.3</v>
      </c>
      <c r="M32">
        <v>42</v>
      </c>
      <c r="N32">
        <v>73</v>
      </c>
      <c r="O32">
        <v>3.6</v>
      </c>
      <c r="P32">
        <v>860</v>
      </c>
      <c r="Q32">
        <v>65</v>
      </c>
      <c r="R32">
        <v>87</v>
      </c>
      <c r="S32">
        <v>235</v>
      </c>
      <c r="T32">
        <v>2</v>
      </c>
      <c r="U32">
        <v>4</v>
      </c>
    </row>
    <row r="33" spans="1:21" hidden="1" x14ac:dyDescent="0.3">
      <c r="A33" t="s">
        <v>145</v>
      </c>
      <c r="B33" t="s">
        <v>146</v>
      </c>
      <c r="C33" s="1" t="str">
        <f t="shared" si="0"/>
        <v>13:0002</v>
      </c>
      <c r="D33" s="1" t="str">
        <f t="shared" si="1"/>
        <v>13:0020</v>
      </c>
      <c r="E33" t="s">
        <v>147</v>
      </c>
      <c r="F33" t="s">
        <v>148</v>
      </c>
      <c r="H33">
        <v>47.616934299999997</v>
      </c>
      <c r="I33">
        <v>-66.430075000000002</v>
      </c>
      <c r="J33" s="1" t="str">
        <f t="shared" si="2"/>
        <v>Basal till</v>
      </c>
      <c r="K33" s="1" t="str">
        <f t="shared" si="3"/>
        <v>&lt;63 micron</v>
      </c>
      <c r="L33">
        <v>1</v>
      </c>
      <c r="M33">
        <v>20</v>
      </c>
      <c r="N33">
        <v>40</v>
      </c>
      <c r="O33">
        <v>3.1</v>
      </c>
      <c r="P33">
        <v>307</v>
      </c>
      <c r="Q33">
        <v>49</v>
      </c>
      <c r="R33">
        <v>28</v>
      </c>
      <c r="S33">
        <v>68</v>
      </c>
      <c r="T33">
        <v>1</v>
      </c>
      <c r="U33">
        <v>4</v>
      </c>
    </row>
    <row r="34" spans="1:21" hidden="1" x14ac:dyDescent="0.3">
      <c r="A34" t="s">
        <v>149</v>
      </c>
      <c r="B34" t="s">
        <v>150</v>
      </c>
      <c r="C34" s="1" t="str">
        <f t="shared" si="0"/>
        <v>13:0002</v>
      </c>
      <c r="D34" s="1" t="str">
        <f t="shared" si="1"/>
        <v>13:0020</v>
      </c>
      <c r="E34" t="s">
        <v>151</v>
      </c>
      <c r="F34" t="s">
        <v>152</v>
      </c>
      <c r="H34">
        <v>47.599151399999997</v>
      </c>
      <c r="I34">
        <v>-66.429615999999996</v>
      </c>
      <c r="J34" s="1" t="str">
        <f t="shared" si="2"/>
        <v>Basal till</v>
      </c>
      <c r="K34" s="1" t="str">
        <f t="shared" si="3"/>
        <v>&lt;63 micron</v>
      </c>
      <c r="L34">
        <v>1</v>
      </c>
      <c r="M34">
        <v>22</v>
      </c>
      <c r="N34">
        <v>31</v>
      </c>
      <c r="O34">
        <v>2.9</v>
      </c>
      <c r="P34">
        <v>526</v>
      </c>
      <c r="Q34">
        <v>49</v>
      </c>
      <c r="R34">
        <v>24</v>
      </c>
      <c r="S34">
        <v>52</v>
      </c>
      <c r="T34">
        <v>2</v>
      </c>
      <c r="U34">
        <v>2</v>
      </c>
    </row>
    <row r="35" spans="1:21" hidden="1" x14ac:dyDescent="0.3">
      <c r="A35" t="s">
        <v>153</v>
      </c>
      <c r="B35" t="s">
        <v>154</v>
      </c>
      <c r="C35" s="1" t="str">
        <f t="shared" si="0"/>
        <v>13:0002</v>
      </c>
      <c r="D35" s="1" t="str">
        <f t="shared" si="1"/>
        <v>13:0020</v>
      </c>
      <c r="E35" t="s">
        <v>155</v>
      </c>
      <c r="F35" t="s">
        <v>156</v>
      </c>
      <c r="H35">
        <v>47.580469600000001</v>
      </c>
      <c r="I35">
        <v>-66.429201000000006</v>
      </c>
      <c r="J35" s="1" t="str">
        <f t="shared" si="2"/>
        <v>Basal till</v>
      </c>
      <c r="K35" s="1" t="str">
        <f t="shared" si="3"/>
        <v>&lt;63 micron</v>
      </c>
      <c r="L35">
        <v>1</v>
      </c>
      <c r="M35">
        <v>22</v>
      </c>
      <c r="N35">
        <v>23</v>
      </c>
      <c r="O35">
        <v>3.3</v>
      </c>
      <c r="P35">
        <v>272</v>
      </c>
      <c r="Q35">
        <v>48</v>
      </c>
      <c r="R35">
        <v>21</v>
      </c>
      <c r="S35">
        <v>47</v>
      </c>
      <c r="T35">
        <v>2</v>
      </c>
      <c r="U35">
        <v>4</v>
      </c>
    </row>
    <row r="36" spans="1:21" hidden="1" x14ac:dyDescent="0.3">
      <c r="A36" t="s">
        <v>157</v>
      </c>
      <c r="B36" t="s">
        <v>158</v>
      </c>
      <c r="C36" s="1" t="str">
        <f t="shared" si="0"/>
        <v>13:0002</v>
      </c>
      <c r="D36" s="1" t="str">
        <f t="shared" si="1"/>
        <v>13:0020</v>
      </c>
      <c r="E36" t="s">
        <v>159</v>
      </c>
      <c r="F36" t="s">
        <v>160</v>
      </c>
      <c r="H36">
        <v>47.5629189</v>
      </c>
      <c r="I36">
        <v>-66.429062900000005</v>
      </c>
      <c r="J36" s="1" t="str">
        <f t="shared" si="2"/>
        <v>Basal till</v>
      </c>
      <c r="K36" s="1" t="str">
        <f t="shared" si="3"/>
        <v>&lt;63 micron</v>
      </c>
      <c r="L36">
        <v>1</v>
      </c>
      <c r="M36">
        <v>23</v>
      </c>
      <c r="N36">
        <v>30</v>
      </c>
      <c r="O36">
        <v>3.3</v>
      </c>
      <c r="P36">
        <v>597</v>
      </c>
      <c r="Q36">
        <v>54</v>
      </c>
      <c r="R36">
        <v>21</v>
      </c>
      <c r="S36">
        <v>57</v>
      </c>
      <c r="T36">
        <v>2</v>
      </c>
      <c r="U36">
        <v>4</v>
      </c>
    </row>
    <row r="37" spans="1:21" hidden="1" x14ac:dyDescent="0.3">
      <c r="A37" t="s">
        <v>161</v>
      </c>
      <c r="B37" t="s">
        <v>162</v>
      </c>
      <c r="C37" s="1" t="str">
        <f t="shared" si="0"/>
        <v>13:0002</v>
      </c>
      <c r="D37" s="1" t="str">
        <f t="shared" si="1"/>
        <v>13:0020</v>
      </c>
      <c r="E37" t="s">
        <v>163</v>
      </c>
      <c r="F37" t="s">
        <v>164</v>
      </c>
      <c r="H37">
        <v>47.544941000000001</v>
      </c>
      <c r="I37">
        <v>-66.429942400000002</v>
      </c>
      <c r="J37" s="1" t="str">
        <f t="shared" si="2"/>
        <v>Basal till</v>
      </c>
      <c r="K37" s="1" t="str">
        <f t="shared" si="3"/>
        <v>&lt;63 micron</v>
      </c>
      <c r="L37">
        <v>1.3</v>
      </c>
      <c r="M37">
        <v>41</v>
      </c>
      <c r="N37">
        <v>101</v>
      </c>
      <c r="O37">
        <v>4.5</v>
      </c>
      <c r="P37">
        <v>1193</v>
      </c>
      <c r="Q37">
        <v>99</v>
      </c>
      <c r="R37">
        <v>42</v>
      </c>
      <c r="S37">
        <v>82</v>
      </c>
      <c r="T37">
        <v>2</v>
      </c>
      <c r="U37">
        <v>6</v>
      </c>
    </row>
    <row r="38" spans="1:21" hidden="1" x14ac:dyDescent="0.3">
      <c r="A38" t="s">
        <v>165</v>
      </c>
      <c r="B38" t="s">
        <v>166</v>
      </c>
      <c r="C38" s="1" t="str">
        <f t="shared" si="0"/>
        <v>13:0002</v>
      </c>
      <c r="D38" s="1" t="str">
        <f t="shared" si="1"/>
        <v>13:0020</v>
      </c>
      <c r="E38" t="s">
        <v>167</v>
      </c>
      <c r="F38" t="s">
        <v>168</v>
      </c>
      <c r="H38">
        <v>47.526925800000001</v>
      </c>
      <c r="I38">
        <v>-66.429162099999999</v>
      </c>
      <c r="J38" s="1" t="str">
        <f t="shared" si="2"/>
        <v>Basal till</v>
      </c>
      <c r="K38" s="1" t="str">
        <f t="shared" si="3"/>
        <v>&lt;63 micron</v>
      </c>
      <c r="L38">
        <v>2.2000000000000002</v>
      </c>
      <c r="M38">
        <v>23</v>
      </c>
      <c r="N38">
        <v>103</v>
      </c>
      <c r="O38">
        <v>7.1</v>
      </c>
      <c r="P38">
        <v>456</v>
      </c>
      <c r="Q38">
        <v>36</v>
      </c>
      <c r="R38">
        <v>292</v>
      </c>
      <c r="S38">
        <v>418</v>
      </c>
      <c r="T38">
        <v>4</v>
      </c>
      <c r="U38">
        <v>12</v>
      </c>
    </row>
    <row r="39" spans="1:21" hidden="1" x14ac:dyDescent="0.3">
      <c r="A39" t="s">
        <v>169</v>
      </c>
      <c r="B39" t="s">
        <v>170</v>
      </c>
      <c r="C39" s="1" t="str">
        <f t="shared" si="0"/>
        <v>13:0002</v>
      </c>
      <c r="D39" s="1" t="str">
        <f t="shared" si="1"/>
        <v>13:0020</v>
      </c>
      <c r="E39" t="s">
        <v>171</v>
      </c>
      <c r="F39" t="s">
        <v>172</v>
      </c>
      <c r="H39">
        <v>47.7424094</v>
      </c>
      <c r="I39">
        <v>-66.407560799999999</v>
      </c>
      <c r="J39" s="1" t="str">
        <f t="shared" si="2"/>
        <v>Basal till</v>
      </c>
      <c r="K39" s="1" t="str">
        <f t="shared" si="3"/>
        <v>&lt;63 micron</v>
      </c>
      <c r="L39">
        <v>0.6</v>
      </c>
      <c r="M39">
        <v>14</v>
      </c>
      <c r="N39">
        <v>13</v>
      </c>
      <c r="O39">
        <v>2.1</v>
      </c>
      <c r="P39">
        <v>272</v>
      </c>
      <c r="Q39">
        <v>29</v>
      </c>
      <c r="R39">
        <v>17</v>
      </c>
      <c r="S39">
        <v>62</v>
      </c>
      <c r="T39">
        <v>2</v>
      </c>
      <c r="U39">
        <v>4</v>
      </c>
    </row>
    <row r="40" spans="1:21" hidden="1" x14ac:dyDescent="0.3">
      <c r="A40" t="s">
        <v>173</v>
      </c>
      <c r="B40" t="s">
        <v>174</v>
      </c>
      <c r="C40" s="1" t="str">
        <f t="shared" si="0"/>
        <v>13:0002</v>
      </c>
      <c r="D40" s="1" t="str">
        <f t="shared" si="1"/>
        <v>13:0020</v>
      </c>
      <c r="E40" t="s">
        <v>175</v>
      </c>
      <c r="F40" t="s">
        <v>176</v>
      </c>
      <c r="H40">
        <v>47.724334399999996</v>
      </c>
      <c r="I40">
        <v>-66.404123799999994</v>
      </c>
      <c r="J40" s="1" t="str">
        <f t="shared" si="2"/>
        <v>Basal till</v>
      </c>
      <c r="K40" s="1" t="str">
        <f t="shared" si="3"/>
        <v>&lt;63 micron</v>
      </c>
      <c r="L40">
        <v>1</v>
      </c>
      <c r="M40">
        <v>10</v>
      </c>
      <c r="N40">
        <v>10</v>
      </c>
      <c r="O40">
        <v>1.6</v>
      </c>
      <c r="P40">
        <v>128</v>
      </c>
      <c r="Q40">
        <v>24</v>
      </c>
      <c r="R40">
        <v>24</v>
      </c>
      <c r="S40">
        <v>43</v>
      </c>
      <c r="T40">
        <v>2</v>
      </c>
      <c r="U40">
        <v>4</v>
      </c>
    </row>
    <row r="41" spans="1:21" hidden="1" x14ac:dyDescent="0.3">
      <c r="A41" t="s">
        <v>177</v>
      </c>
      <c r="B41" t="s">
        <v>178</v>
      </c>
      <c r="C41" s="1" t="str">
        <f t="shared" si="0"/>
        <v>13:0002</v>
      </c>
      <c r="D41" s="1" t="str">
        <f t="shared" si="1"/>
        <v>13:0020</v>
      </c>
      <c r="E41" t="s">
        <v>179</v>
      </c>
      <c r="F41" t="s">
        <v>180</v>
      </c>
      <c r="H41">
        <v>47.706342200000002</v>
      </c>
      <c r="I41">
        <v>-66.404351000000005</v>
      </c>
      <c r="J41" s="1" t="str">
        <f t="shared" si="2"/>
        <v>Basal till</v>
      </c>
      <c r="K41" s="1" t="str">
        <f t="shared" si="3"/>
        <v>&lt;63 micron</v>
      </c>
      <c r="L41">
        <v>0.6</v>
      </c>
      <c r="M41">
        <v>14</v>
      </c>
      <c r="N41">
        <v>10</v>
      </c>
      <c r="O41">
        <v>2</v>
      </c>
      <c r="P41">
        <v>179</v>
      </c>
      <c r="Q41">
        <v>34</v>
      </c>
      <c r="R41">
        <v>21</v>
      </c>
      <c r="S41">
        <v>77</v>
      </c>
      <c r="T41">
        <v>2</v>
      </c>
      <c r="U41">
        <v>4</v>
      </c>
    </row>
    <row r="42" spans="1:21" hidden="1" x14ac:dyDescent="0.3">
      <c r="A42" t="s">
        <v>181</v>
      </c>
      <c r="B42" t="s">
        <v>182</v>
      </c>
      <c r="C42" s="1" t="str">
        <f t="shared" si="0"/>
        <v>13:0002</v>
      </c>
      <c r="D42" s="1" t="str">
        <f t="shared" si="1"/>
        <v>13:0020</v>
      </c>
      <c r="E42" t="s">
        <v>183</v>
      </c>
      <c r="F42" t="s">
        <v>184</v>
      </c>
      <c r="H42">
        <v>47.670784500000003</v>
      </c>
      <c r="I42">
        <v>-66.403783799999999</v>
      </c>
      <c r="J42" s="1" t="str">
        <f t="shared" si="2"/>
        <v>Basal till</v>
      </c>
      <c r="K42" s="1" t="str">
        <f t="shared" si="3"/>
        <v>&lt;63 micron</v>
      </c>
      <c r="L42">
        <v>1.3</v>
      </c>
      <c r="M42">
        <v>33</v>
      </c>
      <c r="N42">
        <v>38</v>
      </c>
      <c r="O42">
        <v>4.0999999999999996</v>
      </c>
      <c r="P42">
        <v>580</v>
      </c>
      <c r="Q42">
        <v>69</v>
      </c>
      <c r="R42">
        <v>28</v>
      </c>
      <c r="S42">
        <v>58</v>
      </c>
      <c r="T42">
        <v>2</v>
      </c>
      <c r="U42">
        <v>2</v>
      </c>
    </row>
    <row r="43" spans="1:21" hidden="1" x14ac:dyDescent="0.3">
      <c r="A43" t="s">
        <v>185</v>
      </c>
      <c r="B43" t="s">
        <v>186</v>
      </c>
      <c r="C43" s="1" t="str">
        <f t="shared" si="0"/>
        <v>13:0002</v>
      </c>
      <c r="D43" s="1" t="str">
        <f t="shared" si="1"/>
        <v>13:0020</v>
      </c>
      <c r="E43" t="s">
        <v>187</v>
      </c>
      <c r="F43" t="s">
        <v>188</v>
      </c>
      <c r="H43">
        <v>47.652342699999998</v>
      </c>
      <c r="I43">
        <v>-66.404032599999994</v>
      </c>
      <c r="J43" s="1" t="str">
        <f t="shared" si="2"/>
        <v>Basal till</v>
      </c>
      <c r="K43" s="1" t="str">
        <f t="shared" si="3"/>
        <v>&lt;63 micron</v>
      </c>
      <c r="L43">
        <v>1.3</v>
      </c>
      <c r="M43">
        <v>27</v>
      </c>
      <c r="N43">
        <v>24</v>
      </c>
      <c r="O43">
        <v>2.6</v>
      </c>
      <c r="P43">
        <v>546</v>
      </c>
      <c r="Q43">
        <v>48</v>
      </c>
      <c r="R43">
        <v>28</v>
      </c>
      <c r="S43">
        <v>48</v>
      </c>
      <c r="T43">
        <v>2</v>
      </c>
      <c r="U43">
        <v>1</v>
      </c>
    </row>
    <row r="44" spans="1:21" hidden="1" x14ac:dyDescent="0.3">
      <c r="A44" t="s">
        <v>189</v>
      </c>
      <c r="B44" t="s">
        <v>190</v>
      </c>
      <c r="C44" s="1" t="str">
        <f t="shared" si="0"/>
        <v>13:0002</v>
      </c>
      <c r="D44" s="1" t="str">
        <f t="shared" si="1"/>
        <v>13:0020</v>
      </c>
      <c r="E44" t="s">
        <v>191</v>
      </c>
      <c r="F44" t="s">
        <v>192</v>
      </c>
      <c r="H44">
        <v>47.635241700000002</v>
      </c>
      <c r="I44">
        <v>-66.403881600000005</v>
      </c>
      <c r="J44" s="1" t="str">
        <f t="shared" si="2"/>
        <v>Basal till</v>
      </c>
      <c r="K44" s="1" t="str">
        <f t="shared" si="3"/>
        <v>&lt;63 micron</v>
      </c>
      <c r="L44">
        <v>0.6</v>
      </c>
      <c r="M44">
        <v>39</v>
      </c>
      <c r="N44">
        <v>52</v>
      </c>
      <c r="O44">
        <v>5</v>
      </c>
      <c r="P44">
        <v>1067</v>
      </c>
      <c r="Q44">
        <v>116</v>
      </c>
      <c r="R44">
        <v>31</v>
      </c>
      <c r="S44">
        <v>23</v>
      </c>
      <c r="T44">
        <v>1</v>
      </c>
      <c r="U44">
        <v>4</v>
      </c>
    </row>
    <row r="45" spans="1:21" hidden="1" x14ac:dyDescent="0.3">
      <c r="A45" t="s">
        <v>193</v>
      </c>
      <c r="B45" t="s">
        <v>194</v>
      </c>
      <c r="C45" s="1" t="str">
        <f t="shared" si="0"/>
        <v>13:0002</v>
      </c>
      <c r="D45" s="1" t="str">
        <f t="shared" si="1"/>
        <v>13:0020</v>
      </c>
      <c r="E45" t="s">
        <v>195</v>
      </c>
      <c r="F45" t="s">
        <v>196</v>
      </c>
      <c r="H45">
        <v>47.617226600000002</v>
      </c>
      <c r="I45">
        <v>-66.403110299999994</v>
      </c>
      <c r="J45" s="1" t="str">
        <f t="shared" si="2"/>
        <v>Basal till</v>
      </c>
      <c r="K45" s="1" t="str">
        <f t="shared" si="3"/>
        <v>&lt;63 micron</v>
      </c>
      <c r="L45">
        <v>0.6</v>
      </c>
      <c r="M45">
        <v>21</v>
      </c>
      <c r="N45">
        <v>22</v>
      </c>
      <c r="O45">
        <v>2.9</v>
      </c>
      <c r="P45">
        <v>452</v>
      </c>
      <c r="Q45">
        <v>48</v>
      </c>
      <c r="R45">
        <v>24</v>
      </c>
      <c r="S45">
        <v>71</v>
      </c>
      <c r="T45">
        <v>2</v>
      </c>
      <c r="U45">
        <v>4</v>
      </c>
    </row>
    <row r="46" spans="1:21" hidden="1" x14ac:dyDescent="0.3">
      <c r="A46" t="s">
        <v>197</v>
      </c>
      <c r="B46" t="s">
        <v>198</v>
      </c>
      <c r="C46" s="1" t="str">
        <f t="shared" si="0"/>
        <v>13:0002</v>
      </c>
      <c r="D46" s="1" t="str">
        <f t="shared" si="1"/>
        <v>13:0020</v>
      </c>
      <c r="E46" t="s">
        <v>199</v>
      </c>
      <c r="F46" t="s">
        <v>200</v>
      </c>
      <c r="H46">
        <v>47.599226600000001</v>
      </c>
      <c r="I46">
        <v>-66.403003799999993</v>
      </c>
      <c r="J46" s="1" t="str">
        <f t="shared" si="2"/>
        <v>Basal till</v>
      </c>
      <c r="K46" s="1" t="str">
        <f t="shared" si="3"/>
        <v>&lt;63 micron</v>
      </c>
      <c r="L46">
        <v>1</v>
      </c>
      <c r="M46">
        <v>23</v>
      </c>
      <c r="N46">
        <v>27</v>
      </c>
      <c r="O46">
        <v>3.1</v>
      </c>
      <c r="P46">
        <v>521</v>
      </c>
      <c r="Q46">
        <v>49</v>
      </c>
      <c r="R46">
        <v>21</v>
      </c>
      <c r="S46">
        <v>74</v>
      </c>
      <c r="T46">
        <v>2</v>
      </c>
      <c r="U46">
        <v>4</v>
      </c>
    </row>
    <row r="47" spans="1:21" hidden="1" x14ac:dyDescent="0.3">
      <c r="A47" t="s">
        <v>201</v>
      </c>
      <c r="B47" t="s">
        <v>202</v>
      </c>
      <c r="C47" s="1" t="str">
        <f t="shared" si="0"/>
        <v>13:0002</v>
      </c>
      <c r="D47" s="1" t="str">
        <f t="shared" si="1"/>
        <v>13:0020</v>
      </c>
      <c r="E47" t="s">
        <v>203</v>
      </c>
      <c r="F47" t="s">
        <v>204</v>
      </c>
      <c r="H47">
        <v>47.562559800000002</v>
      </c>
      <c r="I47">
        <v>-66.403155400000003</v>
      </c>
      <c r="J47" s="1" t="str">
        <f t="shared" si="2"/>
        <v>Basal till</v>
      </c>
      <c r="K47" s="1" t="str">
        <f t="shared" si="3"/>
        <v>&lt;63 micron</v>
      </c>
      <c r="L47">
        <v>1.3</v>
      </c>
      <c r="M47">
        <v>34</v>
      </c>
      <c r="N47">
        <v>50</v>
      </c>
      <c r="O47">
        <v>4.5999999999999996</v>
      </c>
      <c r="P47">
        <v>683</v>
      </c>
      <c r="Q47">
        <v>80</v>
      </c>
      <c r="R47">
        <v>21</v>
      </c>
      <c r="S47">
        <v>66</v>
      </c>
      <c r="T47">
        <v>2</v>
      </c>
      <c r="U47">
        <v>2</v>
      </c>
    </row>
    <row r="48" spans="1:21" hidden="1" x14ac:dyDescent="0.3">
      <c r="A48" t="s">
        <v>205</v>
      </c>
      <c r="B48" t="s">
        <v>206</v>
      </c>
      <c r="C48" s="1" t="str">
        <f t="shared" si="0"/>
        <v>13:0002</v>
      </c>
      <c r="D48" s="1" t="str">
        <f t="shared" si="1"/>
        <v>13:0020</v>
      </c>
      <c r="E48" t="s">
        <v>207</v>
      </c>
      <c r="F48" t="s">
        <v>208</v>
      </c>
      <c r="H48">
        <v>47.544792000000001</v>
      </c>
      <c r="I48">
        <v>-66.403368799999996</v>
      </c>
      <c r="J48" s="1" t="str">
        <f>HYPERLINK("http://geochem.nrcan.gc.ca/cdogs/content/kwd/kwd020057_e.htm", "B-horizon soil")</f>
        <v>B-horizon soil</v>
      </c>
      <c r="K48" s="1" t="str">
        <f t="shared" si="3"/>
        <v>&lt;63 micron</v>
      </c>
      <c r="L48">
        <v>1</v>
      </c>
      <c r="M48">
        <v>20</v>
      </c>
      <c r="N48">
        <v>60</v>
      </c>
      <c r="O48">
        <v>3</v>
      </c>
      <c r="P48">
        <v>393</v>
      </c>
      <c r="Q48">
        <v>55</v>
      </c>
      <c r="R48">
        <v>21</v>
      </c>
      <c r="S48">
        <v>61</v>
      </c>
      <c r="T48">
        <v>2</v>
      </c>
      <c r="U48">
        <v>4</v>
      </c>
    </row>
    <row r="49" spans="1:21" hidden="1" x14ac:dyDescent="0.3">
      <c r="A49" t="s">
        <v>209</v>
      </c>
      <c r="B49" t="s">
        <v>210</v>
      </c>
      <c r="C49" s="1" t="str">
        <f t="shared" si="0"/>
        <v>13:0002</v>
      </c>
      <c r="D49" s="1" t="str">
        <f t="shared" si="1"/>
        <v>13:0020</v>
      </c>
      <c r="E49" t="s">
        <v>211</v>
      </c>
      <c r="F49" t="s">
        <v>212</v>
      </c>
      <c r="H49">
        <v>47.5272188</v>
      </c>
      <c r="I49">
        <v>-66.402243600000006</v>
      </c>
      <c r="J49" s="1" t="str">
        <f t="shared" ref="J49:J59" si="4">HYPERLINK("http://geochem.nrcan.gc.ca/cdogs/content/kwd/kwd020045_e.htm", "Basal till")</f>
        <v>Basal till</v>
      </c>
      <c r="K49" s="1" t="str">
        <f t="shared" si="3"/>
        <v>&lt;63 micron</v>
      </c>
      <c r="L49">
        <v>1.2</v>
      </c>
      <c r="M49">
        <v>26</v>
      </c>
      <c r="N49">
        <v>52</v>
      </c>
      <c r="O49">
        <v>4.3</v>
      </c>
      <c r="P49">
        <v>1102</v>
      </c>
      <c r="Q49">
        <v>70</v>
      </c>
      <c r="R49">
        <v>30</v>
      </c>
      <c r="S49">
        <v>111</v>
      </c>
      <c r="T49">
        <v>2</v>
      </c>
      <c r="U49">
        <v>2</v>
      </c>
    </row>
    <row r="50" spans="1:21" hidden="1" x14ac:dyDescent="0.3">
      <c r="A50" t="s">
        <v>213</v>
      </c>
      <c r="B50" t="s">
        <v>214</v>
      </c>
      <c r="C50" s="1" t="str">
        <f t="shared" si="0"/>
        <v>13:0002</v>
      </c>
      <c r="D50" s="1" t="str">
        <f t="shared" si="1"/>
        <v>13:0020</v>
      </c>
      <c r="E50" t="s">
        <v>215</v>
      </c>
      <c r="F50" t="s">
        <v>216</v>
      </c>
      <c r="H50">
        <v>47.5087616</v>
      </c>
      <c r="I50">
        <v>-66.401826600000007</v>
      </c>
      <c r="J50" s="1" t="str">
        <f t="shared" si="4"/>
        <v>Basal till</v>
      </c>
      <c r="K50" s="1" t="str">
        <f t="shared" si="3"/>
        <v>&lt;63 micron</v>
      </c>
      <c r="L50">
        <v>0.9</v>
      </c>
      <c r="M50">
        <v>16</v>
      </c>
      <c r="N50">
        <v>28</v>
      </c>
      <c r="O50">
        <v>3.6</v>
      </c>
      <c r="P50">
        <v>304</v>
      </c>
      <c r="Q50">
        <v>32</v>
      </c>
      <c r="R50">
        <v>40</v>
      </c>
      <c r="S50">
        <v>123</v>
      </c>
      <c r="T50">
        <v>2</v>
      </c>
      <c r="U50">
        <v>4</v>
      </c>
    </row>
    <row r="51" spans="1:21" hidden="1" x14ac:dyDescent="0.3">
      <c r="A51" t="s">
        <v>217</v>
      </c>
      <c r="B51" t="s">
        <v>218</v>
      </c>
      <c r="C51" s="1" t="str">
        <f t="shared" si="0"/>
        <v>13:0002</v>
      </c>
      <c r="D51" s="1" t="str">
        <f t="shared" si="1"/>
        <v>13:0020</v>
      </c>
      <c r="E51" t="s">
        <v>219</v>
      </c>
      <c r="F51" t="s">
        <v>220</v>
      </c>
      <c r="H51">
        <v>47.742687500000002</v>
      </c>
      <c r="I51">
        <v>-66.380198399999998</v>
      </c>
      <c r="J51" s="1" t="str">
        <f t="shared" si="4"/>
        <v>Basal till</v>
      </c>
      <c r="K51" s="1" t="str">
        <f t="shared" si="3"/>
        <v>&lt;63 micron</v>
      </c>
      <c r="L51">
        <v>0.6</v>
      </c>
      <c r="M51">
        <v>13</v>
      </c>
      <c r="N51">
        <v>10</v>
      </c>
      <c r="O51">
        <v>2</v>
      </c>
      <c r="P51">
        <v>208</v>
      </c>
      <c r="Q51">
        <v>27</v>
      </c>
      <c r="R51">
        <v>24</v>
      </c>
      <c r="S51">
        <v>60</v>
      </c>
      <c r="T51">
        <v>2</v>
      </c>
      <c r="U51">
        <v>2</v>
      </c>
    </row>
    <row r="52" spans="1:21" hidden="1" x14ac:dyDescent="0.3">
      <c r="A52" t="s">
        <v>221</v>
      </c>
      <c r="B52" t="s">
        <v>222</v>
      </c>
      <c r="C52" s="1" t="str">
        <f t="shared" si="0"/>
        <v>13:0002</v>
      </c>
      <c r="D52" s="1" t="str">
        <f t="shared" si="1"/>
        <v>13:0020</v>
      </c>
      <c r="E52" t="s">
        <v>223</v>
      </c>
      <c r="F52" t="s">
        <v>224</v>
      </c>
      <c r="H52">
        <v>47.724177699999998</v>
      </c>
      <c r="I52">
        <v>-66.377459500000001</v>
      </c>
      <c r="J52" s="1" t="str">
        <f t="shared" si="4"/>
        <v>Basal till</v>
      </c>
      <c r="K52" s="1" t="str">
        <f t="shared" si="3"/>
        <v>&lt;63 micron</v>
      </c>
      <c r="L52">
        <v>0.6</v>
      </c>
      <c r="M52">
        <v>12</v>
      </c>
      <c r="N52">
        <v>11</v>
      </c>
      <c r="O52">
        <v>1.9</v>
      </c>
      <c r="P52">
        <v>192</v>
      </c>
      <c r="Q52">
        <v>29</v>
      </c>
      <c r="R52">
        <v>27</v>
      </c>
      <c r="S52">
        <v>74</v>
      </c>
      <c r="T52">
        <v>2</v>
      </c>
      <c r="U52">
        <v>2</v>
      </c>
    </row>
    <row r="53" spans="1:21" hidden="1" x14ac:dyDescent="0.3">
      <c r="A53" t="s">
        <v>225</v>
      </c>
      <c r="B53" t="s">
        <v>226</v>
      </c>
      <c r="C53" s="1" t="str">
        <f t="shared" si="0"/>
        <v>13:0002</v>
      </c>
      <c r="D53" s="1" t="str">
        <f t="shared" si="1"/>
        <v>13:0020</v>
      </c>
      <c r="E53" t="s">
        <v>227</v>
      </c>
      <c r="F53" t="s">
        <v>228</v>
      </c>
      <c r="H53">
        <v>47.706193399999997</v>
      </c>
      <c r="I53">
        <v>-66.378028700000002</v>
      </c>
      <c r="J53" s="1" t="str">
        <f t="shared" si="4"/>
        <v>Basal till</v>
      </c>
      <c r="K53" s="1" t="str">
        <f t="shared" si="3"/>
        <v>&lt;63 micron</v>
      </c>
      <c r="L53">
        <v>0.6</v>
      </c>
      <c r="M53">
        <v>14</v>
      </c>
      <c r="N53">
        <v>12</v>
      </c>
      <c r="O53">
        <v>2.1</v>
      </c>
      <c r="P53">
        <v>168</v>
      </c>
      <c r="Q53">
        <v>31</v>
      </c>
      <c r="R53">
        <v>24</v>
      </c>
      <c r="S53">
        <v>47</v>
      </c>
      <c r="T53">
        <v>2</v>
      </c>
      <c r="U53">
        <v>4</v>
      </c>
    </row>
    <row r="54" spans="1:21" hidden="1" x14ac:dyDescent="0.3">
      <c r="A54" t="s">
        <v>229</v>
      </c>
      <c r="B54" t="s">
        <v>230</v>
      </c>
      <c r="C54" s="1" t="str">
        <f t="shared" si="0"/>
        <v>13:0002</v>
      </c>
      <c r="D54" s="1" t="str">
        <f t="shared" si="1"/>
        <v>13:0020</v>
      </c>
      <c r="E54" t="s">
        <v>231</v>
      </c>
      <c r="F54" t="s">
        <v>232</v>
      </c>
      <c r="H54">
        <v>47.688209000000001</v>
      </c>
      <c r="I54">
        <v>-66.378597299999996</v>
      </c>
      <c r="J54" s="1" t="str">
        <f t="shared" si="4"/>
        <v>Basal till</v>
      </c>
      <c r="K54" s="1" t="str">
        <f t="shared" si="3"/>
        <v>&lt;63 micron</v>
      </c>
      <c r="L54">
        <v>0.6</v>
      </c>
      <c r="M54">
        <v>17</v>
      </c>
      <c r="N54">
        <v>28</v>
      </c>
      <c r="O54">
        <v>3.1</v>
      </c>
      <c r="P54">
        <v>239</v>
      </c>
      <c r="Q54">
        <v>47</v>
      </c>
      <c r="R54">
        <v>44</v>
      </c>
      <c r="S54">
        <v>147</v>
      </c>
      <c r="T54">
        <v>0.5</v>
      </c>
      <c r="U54">
        <v>4</v>
      </c>
    </row>
    <row r="55" spans="1:21" hidden="1" x14ac:dyDescent="0.3">
      <c r="A55" t="s">
        <v>233</v>
      </c>
      <c r="B55" t="s">
        <v>234</v>
      </c>
      <c r="C55" s="1" t="str">
        <f t="shared" si="0"/>
        <v>13:0002</v>
      </c>
      <c r="D55" s="1" t="str">
        <f t="shared" si="1"/>
        <v>13:0020</v>
      </c>
      <c r="E55" t="s">
        <v>235</v>
      </c>
      <c r="F55" t="s">
        <v>236</v>
      </c>
      <c r="H55">
        <v>47.671077699999998</v>
      </c>
      <c r="I55">
        <v>-66.377124100000003</v>
      </c>
      <c r="J55" s="1" t="str">
        <f t="shared" si="4"/>
        <v>Basal till</v>
      </c>
      <c r="K55" s="1" t="str">
        <f t="shared" si="3"/>
        <v>&lt;63 micron</v>
      </c>
      <c r="L55">
        <v>0.9</v>
      </c>
      <c r="M55">
        <v>22</v>
      </c>
      <c r="N55">
        <v>22</v>
      </c>
      <c r="O55">
        <v>3.5</v>
      </c>
      <c r="P55">
        <v>303</v>
      </c>
      <c r="Q55">
        <v>55</v>
      </c>
      <c r="R55">
        <v>27</v>
      </c>
      <c r="S55">
        <v>53</v>
      </c>
      <c r="T55">
        <v>1</v>
      </c>
      <c r="U55">
        <v>4</v>
      </c>
    </row>
    <row r="56" spans="1:21" hidden="1" x14ac:dyDescent="0.3">
      <c r="A56" t="s">
        <v>237</v>
      </c>
      <c r="B56" t="s">
        <v>238</v>
      </c>
      <c r="C56" s="1" t="str">
        <f t="shared" si="0"/>
        <v>13:0002</v>
      </c>
      <c r="D56" s="1" t="str">
        <f t="shared" si="1"/>
        <v>13:0020</v>
      </c>
      <c r="E56" t="s">
        <v>239</v>
      </c>
      <c r="F56" t="s">
        <v>240</v>
      </c>
      <c r="H56">
        <v>47.653070399999997</v>
      </c>
      <c r="I56">
        <v>-66.376694599999993</v>
      </c>
      <c r="J56" s="1" t="str">
        <f t="shared" si="4"/>
        <v>Basal till</v>
      </c>
      <c r="K56" s="1" t="str">
        <f t="shared" si="3"/>
        <v>&lt;63 micron</v>
      </c>
      <c r="L56">
        <v>0.9</v>
      </c>
      <c r="M56">
        <v>21</v>
      </c>
      <c r="N56">
        <v>22</v>
      </c>
      <c r="O56">
        <v>2.5</v>
      </c>
      <c r="P56">
        <v>510</v>
      </c>
      <c r="Q56">
        <v>41</v>
      </c>
      <c r="R56">
        <v>27</v>
      </c>
      <c r="S56">
        <v>52</v>
      </c>
      <c r="T56">
        <v>2</v>
      </c>
      <c r="U56">
        <v>1</v>
      </c>
    </row>
    <row r="57" spans="1:21" hidden="1" x14ac:dyDescent="0.3">
      <c r="A57" t="s">
        <v>241</v>
      </c>
      <c r="B57" t="s">
        <v>242</v>
      </c>
      <c r="C57" s="1" t="str">
        <f t="shared" si="0"/>
        <v>13:0002</v>
      </c>
      <c r="D57" s="1" t="str">
        <f t="shared" si="1"/>
        <v>13:0020</v>
      </c>
      <c r="E57" t="s">
        <v>243</v>
      </c>
      <c r="F57" t="s">
        <v>244</v>
      </c>
      <c r="H57">
        <v>47.634605999999998</v>
      </c>
      <c r="I57">
        <v>-66.375955200000007</v>
      </c>
      <c r="J57" s="1" t="str">
        <f t="shared" si="4"/>
        <v>Basal till</v>
      </c>
      <c r="K57" s="1" t="str">
        <f t="shared" si="3"/>
        <v>&lt;63 micron</v>
      </c>
      <c r="L57">
        <v>0.6</v>
      </c>
      <c r="M57">
        <v>21</v>
      </c>
      <c r="N57">
        <v>31</v>
      </c>
      <c r="O57">
        <v>3.5</v>
      </c>
      <c r="P57">
        <v>382</v>
      </c>
      <c r="Q57">
        <v>57</v>
      </c>
      <c r="R57">
        <v>30</v>
      </c>
      <c r="S57">
        <v>71</v>
      </c>
      <c r="T57">
        <v>2</v>
      </c>
      <c r="U57">
        <v>4</v>
      </c>
    </row>
    <row r="58" spans="1:21" hidden="1" x14ac:dyDescent="0.3">
      <c r="A58" t="s">
        <v>245</v>
      </c>
      <c r="B58" t="s">
        <v>246</v>
      </c>
      <c r="C58" s="1" t="str">
        <f t="shared" si="0"/>
        <v>13:0002</v>
      </c>
      <c r="D58" s="1" t="str">
        <f t="shared" si="1"/>
        <v>13:0020</v>
      </c>
      <c r="E58" t="s">
        <v>247</v>
      </c>
      <c r="F58" t="s">
        <v>248</v>
      </c>
      <c r="H58">
        <v>47.617078399999997</v>
      </c>
      <c r="I58">
        <v>-66.376832699999994</v>
      </c>
      <c r="J58" s="1" t="str">
        <f t="shared" si="4"/>
        <v>Basal till</v>
      </c>
      <c r="K58" s="1" t="str">
        <f t="shared" si="3"/>
        <v>&lt;63 micron</v>
      </c>
      <c r="L58">
        <v>0.9</v>
      </c>
      <c r="M58">
        <v>32</v>
      </c>
      <c r="N58">
        <v>40</v>
      </c>
      <c r="O58">
        <v>3.5</v>
      </c>
      <c r="P58">
        <v>1169</v>
      </c>
      <c r="Q58">
        <v>53</v>
      </c>
      <c r="R58">
        <v>37</v>
      </c>
      <c r="S58">
        <v>78</v>
      </c>
      <c r="T58">
        <v>2</v>
      </c>
      <c r="U58">
        <v>4</v>
      </c>
    </row>
    <row r="59" spans="1:21" hidden="1" x14ac:dyDescent="0.3">
      <c r="A59" t="s">
        <v>249</v>
      </c>
      <c r="B59" t="s">
        <v>250</v>
      </c>
      <c r="C59" s="1" t="str">
        <f t="shared" si="0"/>
        <v>13:0002</v>
      </c>
      <c r="D59" s="1" t="str">
        <f t="shared" si="1"/>
        <v>13:0020</v>
      </c>
      <c r="E59" t="s">
        <v>251</v>
      </c>
      <c r="F59" t="s">
        <v>252</v>
      </c>
      <c r="H59">
        <v>47.598853800000001</v>
      </c>
      <c r="I59">
        <v>-66.376746499999996</v>
      </c>
      <c r="J59" s="1" t="str">
        <f t="shared" si="4"/>
        <v>Basal till</v>
      </c>
      <c r="K59" s="1" t="str">
        <f t="shared" si="3"/>
        <v>&lt;63 micron</v>
      </c>
      <c r="L59">
        <v>0.9</v>
      </c>
      <c r="M59">
        <v>32</v>
      </c>
      <c r="N59">
        <v>221</v>
      </c>
      <c r="O59">
        <v>3.7</v>
      </c>
      <c r="P59">
        <v>492</v>
      </c>
      <c r="Q59">
        <v>52</v>
      </c>
      <c r="R59">
        <v>20</v>
      </c>
      <c r="S59">
        <v>50</v>
      </c>
      <c r="T59">
        <v>2</v>
      </c>
      <c r="U59">
        <v>4</v>
      </c>
    </row>
    <row r="60" spans="1:21" hidden="1" x14ac:dyDescent="0.3">
      <c r="A60" t="s">
        <v>253</v>
      </c>
      <c r="B60" t="s">
        <v>254</v>
      </c>
      <c r="C60" s="1" t="str">
        <f t="shared" si="0"/>
        <v>13:0002</v>
      </c>
      <c r="D60" s="1" t="str">
        <f t="shared" si="1"/>
        <v>13:0020</v>
      </c>
      <c r="E60" t="s">
        <v>255</v>
      </c>
      <c r="F60" t="s">
        <v>256</v>
      </c>
      <c r="H60">
        <v>47.580861400000003</v>
      </c>
      <c r="I60">
        <v>-66.376980900000007</v>
      </c>
      <c r="J60" s="1" t="str">
        <f>HYPERLINK("http://geochem.nrcan.gc.ca/cdogs/content/kwd/kwd020057_e.htm", "B-horizon soil")</f>
        <v>B-horizon soil</v>
      </c>
      <c r="K60" s="1" t="str">
        <f t="shared" si="3"/>
        <v>&lt;63 micron</v>
      </c>
      <c r="L60">
        <v>1.8</v>
      </c>
      <c r="M60">
        <v>48</v>
      </c>
      <c r="N60">
        <v>79</v>
      </c>
      <c r="O60">
        <v>6.8</v>
      </c>
      <c r="P60">
        <v>847</v>
      </c>
      <c r="Q60">
        <v>24</v>
      </c>
      <c r="R60">
        <v>27</v>
      </c>
      <c r="S60">
        <v>59</v>
      </c>
      <c r="T60">
        <v>2</v>
      </c>
      <c r="U60">
        <v>2</v>
      </c>
    </row>
    <row r="61" spans="1:21" hidden="1" x14ac:dyDescent="0.3">
      <c r="A61" t="s">
        <v>257</v>
      </c>
      <c r="B61" t="s">
        <v>258</v>
      </c>
      <c r="C61" s="1" t="str">
        <f t="shared" si="0"/>
        <v>13:0002</v>
      </c>
      <c r="D61" s="1" t="str">
        <f t="shared" si="1"/>
        <v>13:0020</v>
      </c>
      <c r="E61" t="s">
        <v>259</v>
      </c>
      <c r="F61" t="s">
        <v>260</v>
      </c>
      <c r="H61">
        <v>47.562629299999998</v>
      </c>
      <c r="I61">
        <v>-66.376561899999999</v>
      </c>
      <c r="J61" s="1" t="str">
        <f t="shared" ref="J61:J92" si="5">HYPERLINK("http://geochem.nrcan.gc.ca/cdogs/content/kwd/kwd020045_e.htm", "Basal till")</f>
        <v>Basal till</v>
      </c>
      <c r="K61" s="1" t="str">
        <f t="shared" si="3"/>
        <v>&lt;63 micron</v>
      </c>
      <c r="L61">
        <v>0.6</v>
      </c>
      <c r="M61">
        <v>38</v>
      </c>
      <c r="N61">
        <v>103</v>
      </c>
      <c r="O61">
        <v>4.8</v>
      </c>
      <c r="P61">
        <v>1129</v>
      </c>
      <c r="Q61">
        <v>142</v>
      </c>
      <c r="R61">
        <v>31</v>
      </c>
      <c r="S61">
        <v>96</v>
      </c>
      <c r="T61">
        <v>4</v>
      </c>
      <c r="U61">
        <v>2</v>
      </c>
    </row>
    <row r="62" spans="1:21" hidden="1" x14ac:dyDescent="0.3">
      <c r="A62" t="s">
        <v>261</v>
      </c>
      <c r="B62" t="s">
        <v>262</v>
      </c>
      <c r="C62" s="1" t="str">
        <f t="shared" si="0"/>
        <v>13:0002</v>
      </c>
      <c r="D62" s="1" t="str">
        <f t="shared" si="1"/>
        <v>13:0020</v>
      </c>
      <c r="E62" t="s">
        <v>263</v>
      </c>
      <c r="F62" t="s">
        <v>264</v>
      </c>
      <c r="H62">
        <v>47.544629299999997</v>
      </c>
      <c r="I62">
        <v>-66.376463599999994</v>
      </c>
      <c r="J62" s="1" t="str">
        <f t="shared" si="5"/>
        <v>Basal till</v>
      </c>
      <c r="K62" s="1" t="str">
        <f t="shared" si="3"/>
        <v>&lt;63 micron</v>
      </c>
      <c r="L62">
        <v>1.5</v>
      </c>
      <c r="M62">
        <v>58</v>
      </c>
      <c r="N62">
        <v>63</v>
      </c>
      <c r="O62">
        <v>6.1</v>
      </c>
      <c r="P62">
        <v>2177</v>
      </c>
      <c r="Q62">
        <v>54</v>
      </c>
      <c r="R62">
        <v>27</v>
      </c>
      <c r="S62">
        <v>94</v>
      </c>
      <c r="T62">
        <v>2</v>
      </c>
      <c r="U62">
        <v>2</v>
      </c>
    </row>
    <row r="63" spans="1:21" hidden="1" x14ac:dyDescent="0.3">
      <c r="A63" t="s">
        <v>265</v>
      </c>
      <c r="B63" t="s">
        <v>266</v>
      </c>
      <c r="C63" s="1" t="str">
        <f t="shared" si="0"/>
        <v>13:0002</v>
      </c>
      <c r="D63" s="1" t="str">
        <f t="shared" si="1"/>
        <v>13:0020</v>
      </c>
      <c r="E63" t="s">
        <v>267</v>
      </c>
      <c r="F63" t="s">
        <v>268</v>
      </c>
      <c r="H63">
        <v>47.527078799999998</v>
      </c>
      <c r="I63">
        <v>-66.376342800000003</v>
      </c>
      <c r="J63" s="1" t="str">
        <f t="shared" si="5"/>
        <v>Basal till</v>
      </c>
      <c r="K63" s="1" t="str">
        <f t="shared" si="3"/>
        <v>&lt;63 micron</v>
      </c>
      <c r="L63">
        <v>0.9</v>
      </c>
      <c r="M63">
        <v>21</v>
      </c>
      <c r="N63">
        <v>37</v>
      </c>
      <c r="O63">
        <v>4.0999999999999996</v>
      </c>
      <c r="P63">
        <v>605</v>
      </c>
      <c r="Q63">
        <v>39</v>
      </c>
      <c r="R63">
        <v>65</v>
      </c>
      <c r="S63">
        <v>102</v>
      </c>
      <c r="T63">
        <v>0.5</v>
      </c>
      <c r="U63">
        <v>4</v>
      </c>
    </row>
    <row r="64" spans="1:21" hidden="1" x14ac:dyDescent="0.3">
      <c r="A64" t="s">
        <v>269</v>
      </c>
      <c r="B64" t="s">
        <v>270</v>
      </c>
      <c r="C64" s="1" t="str">
        <f t="shared" si="0"/>
        <v>13:0002</v>
      </c>
      <c r="D64" s="1" t="str">
        <f t="shared" si="1"/>
        <v>13:0020</v>
      </c>
      <c r="E64" t="s">
        <v>271</v>
      </c>
      <c r="F64" t="s">
        <v>272</v>
      </c>
      <c r="H64">
        <v>47.508838900000001</v>
      </c>
      <c r="I64">
        <v>-66.375591999999997</v>
      </c>
      <c r="J64" s="1" t="str">
        <f t="shared" si="5"/>
        <v>Basal till</v>
      </c>
      <c r="K64" s="1" t="str">
        <f t="shared" si="3"/>
        <v>&lt;63 micron</v>
      </c>
      <c r="L64">
        <v>0.6</v>
      </c>
      <c r="M64">
        <v>19</v>
      </c>
      <c r="N64">
        <v>23</v>
      </c>
      <c r="O64">
        <v>3.7</v>
      </c>
      <c r="P64">
        <v>411</v>
      </c>
      <c r="Q64">
        <v>30</v>
      </c>
      <c r="R64">
        <v>44</v>
      </c>
      <c r="S64">
        <v>80</v>
      </c>
      <c r="T64">
        <v>2</v>
      </c>
      <c r="U64">
        <v>4</v>
      </c>
    </row>
    <row r="65" spans="1:21" hidden="1" x14ac:dyDescent="0.3">
      <c r="A65" t="s">
        <v>273</v>
      </c>
      <c r="B65" t="s">
        <v>274</v>
      </c>
      <c r="C65" s="1" t="str">
        <f t="shared" si="0"/>
        <v>13:0002</v>
      </c>
      <c r="D65" s="1" t="str">
        <f t="shared" si="1"/>
        <v>13:0020</v>
      </c>
      <c r="E65" t="s">
        <v>275</v>
      </c>
      <c r="F65" t="s">
        <v>276</v>
      </c>
      <c r="H65">
        <v>47.742285000000003</v>
      </c>
      <c r="I65">
        <v>-66.352870199999998</v>
      </c>
      <c r="J65" s="1" t="str">
        <f t="shared" si="5"/>
        <v>Basal till</v>
      </c>
      <c r="K65" s="1" t="str">
        <f t="shared" si="3"/>
        <v>&lt;63 micron</v>
      </c>
      <c r="L65">
        <v>0.3</v>
      </c>
      <c r="M65">
        <v>13</v>
      </c>
      <c r="N65">
        <v>13</v>
      </c>
      <c r="O65">
        <v>1.9</v>
      </c>
      <c r="P65">
        <v>306</v>
      </c>
      <c r="Q65">
        <v>34</v>
      </c>
      <c r="R65">
        <v>17</v>
      </c>
      <c r="S65">
        <v>41</v>
      </c>
      <c r="T65">
        <v>1</v>
      </c>
      <c r="U65">
        <v>2</v>
      </c>
    </row>
    <row r="66" spans="1:21" hidden="1" x14ac:dyDescent="0.3">
      <c r="A66" t="s">
        <v>277</v>
      </c>
      <c r="B66" t="s">
        <v>278</v>
      </c>
      <c r="C66" s="1" t="str">
        <f t="shared" ref="C66:C129" si="6">HYPERLINK("http://geochem.nrcan.gc.ca/cdogs/content/bdl/bdl130002_e.htm", "13:0002")</f>
        <v>13:0002</v>
      </c>
      <c r="D66" s="1" t="str">
        <f t="shared" ref="D66:D129" si="7">HYPERLINK("http://geochem.nrcan.gc.ca/cdogs/content/svy/svy130020_e.htm", "13:0020")</f>
        <v>13:0020</v>
      </c>
      <c r="E66" t="s">
        <v>279</v>
      </c>
      <c r="F66" t="s">
        <v>280</v>
      </c>
      <c r="H66">
        <v>47.7244642</v>
      </c>
      <c r="I66">
        <v>-66.350772800000001</v>
      </c>
      <c r="J66" s="1" t="str">
        <f t="shared" si="5"/>
        <v>Basal till</v>
      </c>
      <c r="K66" s="1" t="str">
        <f t="shared" ref="K66:K129" si="8">HYPERLINK("http://geochem.nrcan.gc.ca/cdogs/content/kwd/kwd080004_e.htm", "&lt;63 micron")</f>
        <v>&lt;63 micron</v>
      </c>
      <c r="L66">
        <v>1</v>
      </c>
      <c r="M66">
        <v>14</v>
      </c>
      <c r="N66">
        <v>35</v>
      </c>
      <c r="O66">
        <v>2.1</v>
      </c>
      <c r="P66">
        <v>436</v>
      </c>
      <c r="Q66">
        <v>35</v>
      </c>
      <c r="R66">
        <v>231</v>
      </c>
      <c r="S66">
        <v>356</v>
      </c>
      <c r="T66">
        <v>2</v>
      </c>
      <c r="U66">
        <v>4</v>
      </c>
    </row>
    <row r="67" spans="1:21" hidden="1" x14ac:dyDescent="0.3">
      <c r="A67" t="s">
        <v>281</v>
      </c>
      <c r="B67" t="s">
        <v>282</v>
      </c>
      <c r="C67" s="1" t="str">
        <f t="shared" si="6"/>
        <v>13:0002</v>
      </c>
      <c r="D67" s="1" t="str">
        <f t="shared" si="7"/>
        <v>13:0020</v>
      </c>
      <c r="E67" t="s">
        <v>283</v>
      </c>
      <c r="F67" t="s">
        <v>284</v>
      </c>
      <c r="H67">
        <v>47.706487899999999</v>
      </c>
      <c r="I67">
        <v>-66.351684000000006</v>
      </c>
      <c r="J67" s="1" t="str">
        <f t="shared" si="5"/>
        <v>Basal till</v>
      </c>
      <c r="K67" s="1" t="str">
        <f t="shared" si="8"/>
        <v>&lt;63 micron</v>
      </c>
      <c r="L67">
        <v>0.6</v>
      </c>
      <c r="M67">
        <v>16</v>
      </c>
      <c r="N67">
        <v>18</v>
      </c>
      <c r="O67">
        <v>2.2999999999999998</v>
      </c>
      <c r="P67">
        <v>210</v>
      </c>
      <c r="Q67">
        <v>35</v>
      </c>
      <c r="R67">
        <v>20</v>
      </c>
      <c r="S67">
        <v>50</v>
      </c>
      <c r="T67">
        <v>2</v>
      </c>
      <c r="U67">
        <v>2</v>
      </c>
    </row>
    <row r="68" spans="1:21" hidden="1" x14ac:dyDescent="0.3">
      <c r="A68" t="s">
        <v>285</v>
      </c>
      <c r="B68" t="s">
        <v>286</v>
      </c>
      <c r="C68" s="1" t="str">
        <f t="shared" si="6"/>
        <v>13:0002</v>
      </c>
      <c r="D68" s="1" t="str">
        <f t="shared" si="7"/>
        <v>13:0020</v>
      </c>
      <c r="E68" t="s">
        <v>287</v>
      </c>
      <c r="F68" t="s">
        <v>288</v>
      </c>
      <c r="H68">
        <v>47.688480800000001</v>
      </c>
      <c r="I68">
        <v>-66.351263299999999</v>
      </c>
      <c r="J68" s="1" t="str">
        <f t="shared" si="5"/>
        <v>Basal till</v>
      </c>
      <c r="K68" s="1" t="str">
        <f t="shared" si="8"/>
        <v>&lt;63 micron</v>
      </c>
      <c r="L68">
        <v>0.9</v>
      </c>
      <c r="M68">
        <v>27</v>
      </c>
      <c r="N68">
        <v>35</v>
      </c>
      <c r="O68">
        <v>3.5</v>
      </c>
      <c r="P68">
        <v>989</v>
      </c>
      <c r="Q68">
        <v>53</v>
      </c>
      <c r="R68">
        <v>34</v>
      </c>
      <c r="S68">
        <v>89</v>
      </c>
      <c r="T68">
        <v>2</v>
      </c>
      <c r="U68">
        <v>4</v>
      </c>
    </row>
    <row r="69" spans="1:21" hidden="1" x14ac:dyDescent="0.3">
      <c r="A69" t="s">
        <v>289</v>
      </c>
      <c r="B69" t="s">
        <v>290</v>
      </c>
      <c r="C69" s="1" t="str">
        <f t="shared" si="6"/>
        <v>13:0002</v>
      </c>
      <c r="D69" s="1" t="str">
        <f t="shared" si="7"/>
        <v>13:0020</v>
      </c>
      <c r="E69" t="s">
        <v>291</v>
      </c>
      <c r="F69" t="s">
        <v>292</v>
      </c>
      <c r="H69">
        <v>47.6709076</v>
      </c>
      <c r="I69">
        <v>-66.350154399999994</v>
      </c>
      <c r="J69" s="1" t="str">
        <f t="shared" si="5"/>
        <v>Basal till</v>
      </c>
      <c r="K69" s="1" t="str">
        <f t="shared" si="8"/>
        <v>&lt;63 micron</v>
      </c>
      <c r="L69">
        <v>2.1</v>
      </c>
      <c r="M69">
        <v>13</v>
      </c>
      <c r="N69">
        <v>15</v>
      </c>
      <c r="O69">
        <v>3.2</v>
      </c>
      <c r="P69">
        <v>137</v>
      </c>
      <c r="Q69">
        <v>22</v>
      </c>
      <c r="R69">
        <v>27</v>
      </c>
      <c r="S69">
        <v>22</v>
      </c>
      <c r="T69">
        <v>2</v>
      </c>
      <c r="U69">
        <v>1</v>
      </c>
    </row>
    <row r="70" spans="1:21" hidden="1" x14ac:dyDescent="0.3">
      <c r="A70" t="s">
        <v>293</v>
      </c>
      <c r="B70" t="s">
        <v>294</v>
      </c>
      <c r="C70" s="1" t="str">
        <f t="shared" si="6"/>
        <v>13:0002</v>
      </c>
      <c r="D70" s="1" t="str">
        <f t="shared" si="7"/>
        <v>13:0020</v>
      </c>
      <c r="E70" t="s">
        <v>295</v>
      </c>
      <c r="F70" t="s">
        <v>296</v>
      </c>
      <c r="H70">
        <v>47.652923399999999</v>
      </c>
      <c r="I70">
        <v>-66.3507319</v>
      </c>
      <c r="J70" s="1" t="str">
        <f t="shared" si="5"/>
        <v>Basal till</v>
      </c>
      <c r="K70" s="1" t="str">
        <f t="shared" si="8"/>
        <v>&lt;63 micron</v>
      </c>
      <c r="L70">
        <v>1.2</v>
      </c>
      <c r="M70">
        <v>21</v>
      </c>
      <c r="N70">
        <v>26</v>
      </c>
      <c r="O70">
        <v>2.9</v>
      </c>
      <c r="P70">
        <v>370</v>
      </c>
      <c r="Q70">
        <v>44</v>
      </c>
      <c r="R70">
        <v>27</v>
      </c>
      <c r="S70">
        <v>52</v>
      </c>
      <c r="T70">
        <v>2</v>
      </c>
      <c r="U70">
        <v>1</v>
      </c>
    </row>
    <row r="71" spans="1:21" hidden="1" x14ac:dyDescent="0.3">
      <c r="A71" t="s">
        <v>297</v>
      </c>
      <c r="B71" t="s">
        <v>298</v>
      </c>
      <c r="C71" s="1" t="str">
        <f t="shared" si="6"/>
        <v>13:0002</v>
      </c>
      <c r="D71" s="1" t="str">
        <f t="shared" si="7"/>
        <v>13:0020</v>
      </c>
      <c r="E71" t="s">
        <v>299</v>
      </c>
      <c r="F71" t="s">
        <v>300</v>
      </c>
      <c r="H71">
        <v>47.634892999999998</v>
      </c>
      <c r="I71">
        <v>-66.349314000000007</v>
      </c>
      <c r="J71" s="1" t="str">
        <f t="shared" si="5"/>
        <v>Basal till</v>
      </c>
      <c r="K71" s="1" t="str">
        <f t="shared" si="8"/>
        <v>&lt;63 micron</v>
      </c>
      <c r="L71">
        <v>0.9</v>
      </c>
      <c r="M71">
        <v>22</v>
      </c>
      <c r="N71">
        <v>26</v>
      </c>
      <c r="O71">
        <v>3.1</v>
      </c>
      <c r="P71">
        <v>707</v>
      </c>
      <c r="Q71">
        <v>47</v>
      </c>
      <c r="R71">
        <v>27</v>
      </c>
      <c r="S71">
        <v>61</v>
      </c>
      <c r="T71">
        <v>1</v>
      </c>
      <c r="U71">
        <v>4</v>
      </c>
    </row>
    <row r="72" spans="1:21" hidden="1" x14ac:dyDescent="0.3">
      <c r="A72" t="s">
        <v>301</v>
      </c>
      <c r="B72" t="s">
        <v>302</v>
      </c>
      <c r="C72" s="1" t="str">
        <f t="shared" si="6"/>
        <v>13:0002</v>
      </c>
      <c r="D72" s="1" t="str">
        <f t="shared" si="7"/>
        <v>13:0020</v>
      </c>
      <c r="E72" t="s">
        <v>303</v>
      </c>
      <c r="F72" t="s">
        <v>304</v>
      </c>
      <c r="H72">
        <v>47.616924099999999</v>
      </c>
      <c r="I72">
        <v>-66.350555499999999</v>
      </c>
      <c r="J72" s="1" t="str">
        <f t="shared" si="5"/>
        <v>Basal till</v>
      </c>
      <c r="K72" s="1" t="str">
        <f t="shared" si="8"/>
        <v>&lt;63 micron</v>
      </c>
      <c r="L72">
        <v>0.6</v>
      </c>
      <c r="M72">
        <v>21</v>
      </c>
      <c r="N72">
        <v>32</v>
      </c>
      <c r="O72">
        <v>3.4</v>
      </c>
      <c r="P72">
        <v>820</v>
      </c>
      <c r="Q72">
        <v>45</v>
      </c>
      <c r="R72">
        <v>24</v>
      </c>
      <c r="S72">
        <v>82</v>
      </c>
      <c r="T72">
        <v>1</v>
      </c>
      <c r="U72">
        <v>6</v>
      </c>
    </row>
    <row r="73" spans="1:21" hidden="1" x14ac:dyDescent="0.3">
      <c r="A73" t="s">
        <v>305</v>
      </c>
      <c r="B73" t="s">
        <v>306</v>
      </c>
      <c r="C73" s="1" t="str">
        <f t="shared" si="6"/>
        <v>13:0002</v>
      </c>
      <c r="D73" s="1" t="str">
        <f t="shared" si="7"/>
        <v>13:0020</v>
      </c>
      <c r="E73" t="s">
        <v>307</v>
      </c>
      <c r="F73" t="s">
        <v>308</v>
      </c>
      <c r="H73">
        <v>47.598916699999997</v>
      </c>
      <c r="I73">
        <v>-66.350134800000006</v>
      </c>
      <c r="J73" s="1" t="str">
        <f t="shared" si="5"/>
        <v>Basal till</v>
      </c>
      <c r="K73" s="1" t="str">
        <f t="shared" si="8"/>
        <v>&lt;63 micron</v>
      </c>
      <c r="L73">
        <v>0.9</v>
      </c>
      <c r="M73">
        <v>30</v>
      </c>
      <c r="N73">
        <v>61</v>
      </c>
      <c r="O73">
        <v>4</v>
      </c>
      <c r="P73">
        <v>651</v>
      </c>
      <c r="Q73">
        <v>106</v>
      </c>
      <c r="R73">
        <v>17</v>
      </c>
      <c r="S73">
        <v>82</v>
      </c>
      <c r="T73">
        <v>2</v>
      </c>
      <c r="U73">
        <v>2</v>
      </c>
    </row>
    <row r="74" spans="1:21" hidden="1" x14ac:dyDescent="0.3">
      <c r="A74" t="s">
        <v>309</v>
      </c>
      <c r="B74" t="s">
        <v>310</v>
      </c>
      <c r="C74" s="1" t="str">
        <f t="shared" si="6"/>
        <v>13:0002</v>
      </c>
      <c r="D74" s="1" t="str">
        <f t="shared" si="7"/>
        <v>13:0020</v>
      </c>
      <c r="E74" t="s">
        <v>311</v>
      </c>
      <c r="F74" t="s">
        <v>312</v>
      </c>
      <c r="H74">
        <v>47.580475200000002</v>
      </c>
      <c r="I74">
        <v>-66.350401099999999</v>
      </c>
      <c r="J74" s="1" t="str">
        <f t="shared" si="5"/>
        <v>Basal till</v>
      </c>
      <c r="K74" s="1" t="str">
        <f t="shared" si="8"/>
        <v>&lt;63 micron</v>
      </c>
      <c r="L74">
        <v>0.9</v>
      </c>
      <c r="M74">
        <v>32</v>
      </c>
      <c r="N74">
        <v>45</v>
      </c>
      <c r="O74">
        <v>4.2</v>
      </c>
      <c r="P74">
        <v>949</v>
      </c>
      <c r="Q74">
        <v>73</v>
      </c>
      <c r="R74">
        <v>24</v>
      </c>
      <c r="S74">
        <v>76</v>
      </c>
      <c r="T74">
        <v>4</v>
      </c>
      <c r="U74">
        <v>4</v>
      </c>
    </row>
    <row r="75" spans="1:21" hidden="1" x14ac:dyDescent="0.3">
      <c r="A75" t="s">
        <v>313</v>
      </c>
      <c r="B75" t="s">
        <v>314</v>
      </c>
      <c r="C75" s="1" t="str">
        <f t="shared" si="6"/>
        <v>13:0002</v>
      </c>
      <c r="D75" s="1" t="str">
        <f t="shared" si="7"/>
        <v>13:0020</v>
      </c>
      <c r="E75" t="s">
        <v>315</v>
      </c>
      <c r="F75" t="s">
        <v>316</v>
      </c>
      <c r="H75">
        <v>47.562917200000001</v>
      </c>
      <c r="I75">
        <v>-66.3499573</v>
      </c>
      <c r="J75" s="1" t="str">
        <f t="shared" si="5"/>
        <v>Basal till</v>
      </c>
      <c r="K75" s="1" t="str">
        <f t="shared" si="8"/>
        <v>&lt;63 micron</v>
      </c>
      <c r="L75">
        <v>0.9</v>
      </c>
      <c r="M75">
        <v>27</v>
      </c>
      <c r="N75">
        <v>39</v>
      </c>
      <c r="O75">
        <v>4</v>
      </c>
      <c r="P75">
        <v>667</v>
      </c>
      <c r="Q75">
        <v>63</v>
      </c>
      <c r="R75">
        <v>20</v>
      </c>
      <c r="S75">
        <v>94</v>
      </c>
      <c r="T75">
        <v>2</v>
      </c>
      <c r="U75">
        <v>4</v>
      </c>
    </row>
    <row r="76" spans="1:21" hidden="1" x14ac:dyDescent="0.3">
      <c r="A76" t="s">
        <v>317</v>
      </c>
      <c r="B76" t="s">
        <v>318</v>
      </c>
      <c r="C76" s="1" t="str">
        <f t="shared" si="6"/>
        <v>13:0002</v>
      </c>
      <c r="D76" s="1" t="str">
        <f t="shared" si="7"/>
        <v>13:0020</v>
      </c>
      <c r="E76" t="s">
        <v>319</v>
      </c>
      <c r="F76" t="s">
        <v>320</v>
      </c>
      <c r="H76">
        <v>47.5444757</v>
      </c>
      <c r="I76">
        <v>-66.350222700000003</v>
      </c>
      <c r="J76" s="1" t="str">
        <f t="shared" si="5"/>
        <v>Basal till</v>
      </c>
      <c r="K76" s="1" t="str">
        <f t="shared" si="8"/>
        <v>&lt;63 micron</v>
      </c>
      <c r="L76">
        <v>0.9</v>
      </c>
      <c r="M76">
        <v>22</v>
      </c>
      <c r="N76">
        <v>27</v>
      </c>
      <c r="O76">
        <v>3.6</v>
      </c>
      <c r="P76">
        <v>643</v>
      </c>
      <c r="Q76">
        <v>39</v>
      </c>
      <c r="R76">
        <v>27</v>
      </c>
      <c r="S76">
        <v>72</v>
      </c>
      <c r="T76">
        <v>1</v>
      </c>
      <c r="U76">
        <v>4</v>
      </c>
    </row>
    <row r="77" spans="1:21" hidden="1" x14ac:dyDescent="0.3">
      <c r="A77" t="s">
        <v>321</v>
      </c>
      <c r="B77" t="s">
        <v>322</v>
      </c>
      <c r="C77" s="1" t="str">
        <f t="shared" si="6"/>
        <v>13:0002</v>
      </c>
      <c r="D77" s="1" t="str">
        <f t="shared" si="7"/>
        <v>13:0020</v>
      </c>
      <c r="E77" t="s">
        <v>323</v>
      </c>
      <c r="F77" t="s">
        <v>324</v>
      </c>
      <c r="H77">
        <v>47.526685200000003</v>
      </c>
      <c r="I77">
        <v>-66.349458400000003</v>
      </c>
      <c r="J77" s="1" t="str">
        <f t="shared" si="5"/>
        <v>Basal till</v>
      </c>
      <c r="K77" s="1" t="str">
        <f t="shared" si="8"/>
        <v>&lt;63 micron</v>
      </c>
      <c r="L77">
        <v>1.5</v>
      </c>
      <c r="M77">
        <v>31</v>
      </c>
      <c r="N77">
        <v>24</v>
      </c>
      <c r="O77">
        <v>7.4</v>
      </c>
      <c r="P77">
        <v>675</v>
      </c>
      <c r="Q77">
        <v>24</v>
      </c>
      <c r="R77">
        <v>34</v>
      </c>
      <c r="S77">
        <v>139</v>
      </c>
      <c r="T77">
        <v>1</v>
      </c>
      <c r="U77">
        <v>4</v>
      </c>
    </row>
    <row r="78" spans="1:21" hidden="1" x14ac:dyDescent="0.3">
      <c r="A78" t="s">
        <v>325</v>
      </c>
      <c r="B78" t="s">
        <v>326</v>
      </c>
      <c r="C78" s="1" t="str">
        <f t="shared" si="6"/>
        <v>13:0002</v>
      </c>
      <c r="D78" s="1" t="str">
        <f t="shared" si="7"/>
        <v>13:0020</v>
      </c>
      <c r="E78" t="s">
        <v>327</v>
      </c>
      <c r="F78" t="s">
        <v>328</v>
      </c>
      <c r="H78">
        <v>47.509073399999998</v>
      </c>
      <c r="I78">
        <v>-66.346693099999996</v>
      </c>
      <c r="J78" s="1" t="str">
        <f t="shared" si="5"/>
        <v>Basal till</v>
      </c>
      <c r="K78" s="1" t="str">
        <f t="shared" si="8"/>
        <v>&lt;63 micron</v>
      </c>
      <c r="L78">
        <v>0.9</v>
      </c>
      <c r="M78">
        <v>21</v>
      </c>
      <c r="N78">
        <v>35</v>
      </c>
      <c r="O78">
        <v>4.5</v>
      </c>
      <c r="P78">
        <v>536</v>
      </c>
      <c r="Q78">
        <v>43</v>
      </c>
      <c r="R78">
        <v>51</v>
      </c>
      <c r="S78">
        <v>177</v>
      </c>
      <c r="T78">
        <v>4</v>
      </c>
      <c r="U78">
        <v>6</v>
      </c>
    </row>
    <row r="79" spans="1:21" hidden="1" x14ac:dyDescent="0.3">
      <c r="A79" t="s">
        <v>329</v>
      </c>
      <c r="B79" t="s">
        <v>330</v>
      </c>
      <c r="C79" s="1" t="str">
        <f t="shared" si="6"/>
        <v>13:0002</v>
      </c>
      <c r="D79" s="1" t="str">
        <f t="shared" si="7"/>
        <v>13:0020</v>
      </c>
      <c r="E79" t="s">
        <v>331</v>
      </c>
      <c r="F79" t="s">
        <v>332</v>
      </c>
      <c r="H79">
        <v>47.742340900000002</v>
      </c>
      <c r="I79">
        <v>-66.326185800000005</v>
      </c>
      <c r="J79" s="1" t="str">
        <f t="shared" si="5"/>
        <v>Basal till</v>
      </c>
      <c r="K79" s="1" t="str">
        <f t="shared" si="8"/>
        <v>&lt;63 micron</v>
      </c>
      <c r="L79">
        <v>0.6</v>
      </c>
      <c r="M79">
        <v>12</v>
      </c>
      <c r="N79">
        <v>13</v>
      </c>
      <c r="O79">
        <v>2.1</v>
      </c>
      <c r="P79">
        <v>162</v>
      </c>
      <c r="Q79">
        <v>39</v>
      </c>
      <c r="R79">
        <v>24</v>
      </c>
      <c r="S79">
        <v>101</v>
      </c>
      <c r="T79">
        <v>1</v>
      </c>
      <c r="U79">
        <v>2</v>
      </c>
    </row>
    <row r="80" spans="1:21" hidden="1" x14ac:dyDescent="0.3">
      <c r="A80" t="s">
        <v>333</v>
      </c>
      <c r="B80" t="s">
        <v>334</v>
      </c>
      <c r="C80" s="1" t="str">
        <f t="shared" si="6"/>
        <v>13:0002</v>
      </c>
      <c r="D80" s="1" t="str">
        <f t="shared" si="7"/>
        <v>13:0020</v>
      </c>
      <c r="E80" t="s">
        <v>335</v>
      </c>
      <c r="F80" t="s">
        <v>336</v>
      </c>
      <c r="H80">
        <v>47.706311399999997</v>
      </c>
      <c r="I80">
        <v>-66.324696500000002</v>
      </c>
      <c r="J80" s="1" t="str">
        <f t="shared" si="5"/>
        <v>Basal till</v>
      </c>
      <c r="K80" s="1" t="str">
        <f t="shared" si="8"/>
        <v>&lt;63 micron</v>
      </c>
      <c r="L80">
        <v>1.5</v>
      </c>
      <c r="M80">
        <v>15</v>
      </c>
      <c r="N80">
        <v>21</v>
      </c>
      <c r="O80">
        <v>2.2999999999999998</v>
      </c>
      <c r="P80">
        <v>276</v>
      </c>
      <c r="Q80">
        <v>36</v>
      </c>
      <c r="R80">
        <v>34</v>
      </c>
      <c r="S80">
        <v>63</v>
      </c>
      <c r="T80">
        <v>1</v>
      </c>
      <c r="U80">
        <v>4</v>
      </c>
    </row>
    <row r="81" spans="1:21" hidden="1" x14ac:dyDescent="0.3">
      <c r="A81" t="s">
        <v>337</v>
      </c>
      <c r="B81" t="s">
        <v>338</v>
      </c>
      <c r="C81" s="1" t="str">
        <f t="shared" si="6"/>
        <v>13:0002</v>
      </c>
      <c r="D81" s="1" t="str">
        <f t="shared" si="7"/>
        <v>13:0020</v>
      </c>
      <c r="E81" t="s">
        <v>339</v>
      </c>
      <c r="F81" t="s">
        <v>340</v>
      </c>
      <c r="H81">
        <v>47.688529000000003</v>
      </c>
      <c r="I81">
        <v>-66.324273500000004</v>
      </c>
      <c r="J81" s="1" t="str">
        <f t="shared" si="5"/>
        <v>Basal till</v>
      </c>
      <c r="K81" s="1" t="str">
        <f t="shared" si="8"/>
        <v>&lt;63 micron</v>
      </c>
      <c r="L81">
        <v>0.9</v>
      </c>
      <c r="M81">
        <v>23</v>
      </c>
      <c r="N81">
        <v>28</v>
      </c>
      <c r="O81">
        <v>3.5</v>
      </c>
      <c r="P81">
        <v>601</v>
      </c>
      <c r="Q81">
        <v>50</v>
      </c>
      <c r="R81">
        <v>30</v>
      </c>
      <c r="S81">
        <v>83</v>
      </c>
      <c r="T81">
        <v>0.5</v>
      </c>
      <c r="U81">
        <v>4</v>
      </c>
    </row>
    <row r="82" spans="1:21" hidden="1" x14ac:dyDescent="0.3">
      <c r="A82" t="s">
        <v>341</v>
      </c>
      <c r="B82" t="s">
        <v>342</v>
      </c>
      <c r="C82" s="1" t="str">
        <f t="shared" si="6"/>
        <v>13:0002</v>
      </c>
      <c r="D82" s="1" t="str">
        <f t="shared" si="7"/>
        <v>13:0020</v>
      </c>
      <c r="E82" t="s">
        <v>343</v>
      </c>
      <c r="F82" t="s">
        <v>344</v>
      </c>
      <c r="H82">
        <v>47.670971399999999</v>
      </c>
      <c r="I82">
        <v>-66.323839000000007</v>
      </c>
      <c r="J82" s="1" t="str">
        <f t="shared" si="5"/>
        <v>Basal till</v>
      </c>
      <c r="K82" s="1" t="str">
        <f t="shared" si="8"/>
        <v>&lt;63 micron</v>
      </c>
      <c r="L82">
        <v>1.2</v>
      </c>
      <c r="M82">
        <v>24</v>
      </c>
      <c r="N82">
        <v>30</v>
      </c>
      <c r="O82">
        <v>4</v>
      </c>
      <c r="P82">
        <v>406</v>
      </c>
      <c r="Q82">
        <v>63</v>
      </c>
      <c r="R82">
        <v>27</v>
      </c>
      <c r="S82">
        <v>62</v>
      </c>
      <c r="T82">
        <v>2</v>
      </c>
      <c r="U82">
        <v>4</v>
      </c>
    </row>
    <row r="83" spans="1:21" hidden="1" x14ac:dyDescent="0.3">
      <c r="A83" t="s">
        <v>345</v>
      </c>
      <c r="B83" t="s">
        <v>346</v>
      </c>
      <c r="C83" s="1" t="str">
        <f t="shared" si="6"/>
        <v>13:0002</v>
      </c>
      <c r="D83" s="1" t="str">
        <f t="shared" si="7"/>
        <v>13:0020</v>
      </c>
      <c r="E83" t="s">
        <v>347</v>
      </c>
      <c r="F83" t="s">
        <v>348</v>
      </c>
      <c r="H83">
        <v>47.653188900000004</v>
      </c>
      <c r="I83">
        <v>-66.323416300000005</v>
      </c>
      <c r="J83" s="1" t="str">
        <f t="shared" si="5"/>
        <v>Basal till</v>
      </c>
      <c r="K83" s="1" t="str">
        <f t="shared" si="8"/>
        <v>&lt;63 micron</v>
      </c>
      <c r="L83">
        <v>1.2</v>
      </c>
      <c r="M83">
        <v>25</v>
      </c>
      <c r="N83">
        <v>85</v>
      </c>
      <c r="O83">
        <v>2.7</v>
      </c>
      <c r="P83">
        <v>731</v>
      </c>
      <c r="Q83">
        <v>51</v>
      </c>
      <c r="R83">
        <v>37</v>
      </c>
      <c r="S83">
        <v>138</v>
      </c>
      <c r="T83">
        <v>2</v>
      </c>
      <c r="U83">
        <v>1</v>
      </c>
    </row>
    <row r="84" spans="1:21" hidden="1" x14ac:dyDescent="0.3">
      <c r="A84" t="s">
        <v>349</v>
      </c>
      <c r="B84" t="s">
        <v>350</v>
      </c>
      <c r="C84" s="1" t="str">
        <f t="shared" si="6"/>
        <v>13:0002</v>
      </c>
      <c r="D84" s="1" t="str">
        <f t="shared" si="7"/>
        <v>13:0020</v>
      </c>
      <c r="E84" t="s">
        <v>351</v>
      </c>
      <c r="F84" t="s">
        <v>352</v>
      </c>
      <c r="H84">
        <v>47.635173899999998</v>
      </c>
      <c r="I84">
        <v>-66.322672800000007</v>
      </c>
      <c r="J84" s="1" t="str">
        <f t="shared" si="5"/>
        <v>Basal till</v>
      </c>
      <c r="K84" s="1" t="str">
        <f t="shared" si="8"/>
        <v>&lt;63 micron</v>
      </c>
      <c r="L84">
        <v>0.9</v>
      </c>
      <c r="M84">
        <v>18</v>
      </c>
      <c r="N84">
        <v>22</v>
      </c>
      <c r="O84">
        <v>3.2</v>
      </c>
      <c r="P84">
        <v>325</v>
      </c>
      <c r="Q84">
        <v>43</v>
      </c>
      <c r="R84">
        <v>20</v>
      </c>
      <c r="S84">
        <v>69</v>
      </c>
      <c r="T84">
        <v>2</v>
      </c>
      <c r="U84">
        <v>6</v>
      </c>
    </row>
    <row r="85" spans="1:21" hidden="1" x14ac:dyDescent="0.3">
      <c r="A85" t="s">
        <v>353</v>
      </c>
      <c r="B85" t="s">
        <v>354</v>
      </c>
      <c r="C85" s="1" t="str">
        <f t="shared" si="6"/>
        <v>13:0002</v>
      </c>
      <c r="D85" s="1" t="str">
        <f t="shared" si="7"/>
        <v>13:0020</v>
      </c>
      <c r="E85" t="s">
        <v>355</v>
      </c>
      <c r="F85" t="s">
        <v>356</v>
      </c>
      <c r="H85">
        <v>47.6171899</v>
      </c>
      <c r="I85">
        <v>-66.323258800000005</v>
      </c>
      <c r="J85" s="1" t="str">
        <f t="shared" si="5"/>
        <v>Basal till</v>
      </c>
      <c r="K85" s="1" t="str">
        <f t="shared" si="8"/>
        <v>&lt;63 micron</v>
      </c>
      <c r="L85">
        <v>0.6</v>
      </c>
      <c r="M85">
        <v>16</v>
      </c>
      <c r="N85">
        <v>25</v>
      </c>
      <c r="O85">
        <v>2.5</v>
      </c>
      <c r="P85">
        <v>308</v>
      </c>
      <c r="Q85">
        <v>40</v>
      </c>
      <c r="R85">
        <v>14</v>
      </c>
      <c r="S85">
        <v>49</v>
      </c>
      <c r="T85">
        <v>0.5</v>
      </c>
      <c r="U85">
        <v>2</v>
      </c>
    </row>
    <row r="86" spans="1:21" hidden="1" x14ac:dyDescent="0.3">
      <c r="A86" t="s">
        <v>357</v>
      </c>
      <c r="B86" t="s">
        <v>358</v>
      </c>
      <c r="C86" s="1" t="str">
        <f t="shared" si="6"/>
        <v>13:0002</v>
      </c>
      <c r="D86" s="1" t="str">
        <f t="shared" si="7"/>
        <v>13:0020</v>
      </c>
      <c r="E86" t="s">
        <v>359</v>
      </c>
      <c r="F86" t="s">
        <v>360</v>
      </c>
      <c r="H86">
        <v>47.599415100000002</v>
      </c>
      <c r="I86">
        <v>-66.323168300000006</v>
      </c>
      <c r="J86" s="1" t="str">
        <f t="shared" si="5"/>
        <v>Basal till</v>
      </c>
      <c r="K86" s="1" t="str">
        <f t="shared" si="8"/>
        <v>&lt;63 micron</v>
      </c>
      <c r="L86">
        <v>1.2</v>
      </c>
      <c r="M86">
        <v>38</v>
      </c>
      <c r="N86">
        <v>85</v>
      </c>
      <c r="O86">
        <v>4.2</v>
      </c>
      <c r="P86">
        <v>884</v>
      </c>
      <c r="Q86">
        <v>62</v>
      </c>
      <c r="R86">
        <v>23</v>
      </c>
      <c r="S86">
        <v>86</v>
      </c>
      <c r="T86">
        <v>2</v>
      </c>
      <c r="U86">
        <v>2</v>
      </c>
    </row>
    <row r="87" spans="1:21" hidden="1" x14ac:dyDescent="0.3">
      <c r="A87" t="s">
        <v>361</v>
      </c>
      <c r="B87" t="s">
        <v>362</v>
      </c>
      <c r="C87" s="1" t="str">
        <f t="shared" si="6"/>
        <v>13:0002</v>
      </c>
      <c r="D87" s="1" t="str">
        <f t="shared" si="7"/>
        <v>13:0020</v>
      </c>
      <c r="E87" t="s">
        <v>363</v>
      </c>
      <c r="F87" t="s">
        <v>364</v>
      </c>
      <c r="H87">
        <v>47.581190800000002</v>
      </c>
      <c r="I87">
        <v>-66.323100400000001</v>
      </c>
      <c r="J87" s="1" t="str">
        <f t="shared" si="5"/>
        <v>Basal till</v>
      </c>
      <c r="K87" s="1" t="str">
        <f t="shared" si="8"/>
        <v>&lt;63 micron</v>
      </c>
      <c r="L87">
        <v>0.9</v>
      </c>
      <c r="M87">
        <v>13</v>
      </c>
      <c r="N87">
        <v>23</v>
      </c>
      <c r="O87">
        <v>2.7</v>
      </c>
      <c r="P87">
        <v>330</v>
      </c>
      <c r="Q87">
        <v>31</v>
      </c>
      <c r="R87">
        <v>37</v>
      </c>
      <c r="S87">
        <v>99</v>
      </c>
      <c r="T87">
        <v>2</v>
      </c>
      <c r="U87">
        <v>4</v>
      </c>
    </row>
    <row r="88" spans="1:21" hidden="1" x14ac:dyDescent="0.3">
      <c r="A88" t="s">
        <v>365</v>
      </c>
      <c r="B88" t="s">
        <v>366</v>
      </c>
      <c r="C88" s="1" t="str">
        <f t="shared" si="6"/>
        <v>13:0002</v>
      </c>
      <c r="D88" s="1" t="str">
        <f t="shared" si="7"/>
        <v>13:0020</v>
      </c>
      <c r="E88" t="s">
        <v>367</v>
      </c>
      <c r="F88" t="s">
        <v>368</v>
      </c>
      <c r="H88">
        <v>47.563198999999997</v>
      </c>
      <c r="I88">
        <v>-66.323352700000001</v>
      </c>
      <c r="J88" s="1" t="str">
        <f t="shared" si="5"/>
        <v>Basal till</v>
      </c>
      <c r="K88" s="1" t="str">
        <f t="shared" si="8"/>
        <v>&lt;63 micron</v>
      </c>
      <c r="L88">
        <v>0.9</v>
      </c>
      <c r="M88">
        <v>22</v>
      </c>
      <c r="N88">
        <v>37</v>
      </c>
      <c r="O88">
        <v>3.7</v>
      </c>
      <c r="P88">
        <v>458</v>
      </c>
      <c r="Q88">
        <v>40</v>
      </c>
      <c r="R88">
        <v>30</v>
      </c>
      <c r="S88">
        <v>63</v>
      </c>
      <c r="T88">
        <v>4</v>
      </c>
      <c r="U88">
        <v>4</v>
      </c>
    </row>
    <row r="89" spans="1:21" hidden="1" x14ac:dyDescent="0.3">
      <c r="A89" t="s">
        <v>369</v>
      </c>
      <c r="B89" t="s">
        <v>370</v>
      </c>
      <c r="C89" s="1" t="str">
        <f t="shared" si="6"/>
        <v>13:0002</v>
      </c>
      <c r="D89" s="1" t="str">
        <f t="shared" si="7"/>
        <v>13:0020</v>
      </c>
      <c r="E89" t="s">
        <v>371</v>
      </c>
      <c r="F89" t="s">
        <v>372</v>
      </c>
      <c r="H89">
        <v>47.544749899999999</v>
      </c>
      <c r="I89">
        <v>-66.323295599999994</v>
      </c>
      <c r="J89" s="1" t="str">
        <f t="shared" si="5"/>
        <v>Basal till</v>
      </c>
      <c r="K89" s="1" t="str">
        <f t="shared" si="8"/>
        <v>&lt;63 micron</v>
      </c>
      <c r="L89">
        <v>0.9</v>
      </c>
      <c r="M89">
        <v>26</v>
      </c>
      <c r="N89">
        <v>33</v>
      </c>
      <c r="O89">
        <v>3.4</v>
      </c>
      <c r="P89">
        <v>788</v>
      </c>
      <c r="Q89">
        <v>55</v>
      </c>
      <c r="R89">
        <v>33</v>
      </c>
      <c r="S89">
        <v>80</v>
      </c>
      <c r="T89">
        <v>2</v>
      </c>
      <c r="U89">
        <v>4</v>
      </c>
    </row>
    <row r="90" spans="1:21" hidden="1" x14ac:dyDescent="0.3">
      <c r="A90" t="s">
        <v>373</v>
      </c>
      <c r="B90" t="s">
        <v>374</v>
      </c>
      <c r="C90" s="1" t="str">
        <f t="shared" si="6"/>
        <v>13:0002</v>
      </c>
      <c r="D90" s="1" t="str">
        <f t="shared" si="7"/>
        <v>13:0020</v>
      </c>
      <c r="E90" t="s">
        <v>375</v>
      </c>
      <c r="F90" t="s">
        <v>376</v>
      </c>
      <c r="H90">
        <v>47.5267348</v>
      </c>
      <c r="I90">
        <v>-66.322551799999999</v>
      </c>
      <c r="J90" s="1" t="str">
        <f t="shared" si="5"/>
        <v>Basal till</v>
      </c>
      <c r="K90" s="1" t="str">
        <f t="shared" si="8"/>
        <v>&lt;63 micron</v>
      </c>
      <c r="L90">
        <v>0.9</v>
      </c>
      <c r="M90">
        <v>16</v>
      </c>
      <c r="N90">
        <v>28</v>
      </c>
      <c r="O90">
        <v>3</v>
      </c>
      <c r="P90">
        <v>410</v>
      </c>
      <c r="Q90">
        <v>25</v>
      </c>
      <c r="R90">
        <v>133</v>
      </c>
      <c r="S90">
        <v>239</v>
      </c>
      <c r="T90">
        <v>2</v>
      </c>
      <c r="U90">
        <v>4</v>
      </c>
    </row>
    <row r="91" spans="1:21" hidden="1" x14ac:dyDescent="0.3">
      <c r="A91" t="s">
        <v>377</v>
      </c>
      <c r="B91" t="s">
        <v>378</v>
      </c>
      <c r="C91" s="1" t="str">
        <f t="shared" si="6"/>
        <v>13:0002</v>
      </c>
      <c r="D91" s="1" t="str">
        <f t="shared" si="7"/>
        <v>13:0020</v>
      </c>
      <c r="E91" t="s">
        <v>379</v>
      </c>
      <c r="F91" t="s">
        <v>380</v>
      </c>
      <c r="H91">
        <v>47.508952100000002</v>
      </c>
      <c r="I91">
        <v>-66.322128500000005</v>
      </c>
      <c r="J91" s="1" t="str">
        <f t="shared" si="5"/>
        <v>Basal till</v>
      </c>
      <c r="K91" s="1" t="str">
        <f t="shared" si="8"/>
        <v>&lt;63 micron</v>
      </c>
      <c r="L91">
        <v>0.8</v>
      </c>
      <c r="M91">
        <v>21</v>
      </c>
      <c r="N91">
        <v>29</v>
      </c>
      <c r="O91">
        <v>3.5</v>
      </c>
      <c r="P91">
        <v>502</v>
      </c>
      <c r="Q91">
        <v>32</v>
      </c>
      <c r="R91">
        <v>32</v>
      </c>
      <c r="S91">
        <v>78</v>
      </c>
      <c r="T91">
        <v>0.5</v>
      </c>
      <c r="U91">
        <v>4</v>
      </c>
    </row>
    <row r="92" spans="1:21" hidden="1" x14ac:dyDescent="0.3">
      <c r="A92" t="s">
        <v>381</v>
      </c>
      <c r="B92" t="s">
        <v>382</v>
      </c>
      <c r="C92" s="1" t="str">
        <f t="shared" si="6"/>
        <v>13:0002</v>
      </c>
      <c r="D92" s="1" t="str">
        <f t="shared" si="7"/>
        <v>13:0020</v>
      </c>
      <c r="E92" t="s">
        <v>383</v>
      </c>
      <c r="F92" t="s">
        <v>384</v>
      </c>
      <c r="H92">
        <v>47.742615200000003</v>
      </c>
      <c r="I92">
        <v>-66.2994901</v>
      </c>
      <c r="J92" s="1" t="str">
        <f t="shared" si="5"/>
        <v>Basal till</v>
      </c>
      <c r="K92" s="1" t="str">
        <f t="shared" si="8"/>
        <v>&lt;63 micron</v>
      </c>
      <c r="L92">
        <v>0.9</v>
      </c>
      <c r="M92">
        <v>12</v>
      </c>
      <c r="N92">
        <v>25</v>
      </c>
      <c r="O92">
        <v>1.9</v>
      </c>
      <c r="P92">
        <v>129</v>
      </c>
      <c r="Q92">
        <v>26</v>
      </c>
      <c r="R92">
        <v>30</v>
      </c>
      <c r="S92">
        <v>71</v>
      </c>
      <c r="T92">
        <v>1</v>
      </c>
      <c r="U92">
        <v>4</v>
      </c>
    </row>
    <row r="93" spans="1:21" hidden="1" x14ac:dyDescent="0.3">
      <c r="A93" t="s">
        <v>385</v>
      </c>
      <c r="B93" t="s">
        <v>386</v>
      </c>
      <c r="C93" s="1" t="str">
        <f t="shared" si="6"/>
        <v>13:0002</v>
      </c>
      <c r="D93" s="1" t="str">
        <f t="shared" si="7"/>
        <v>13:0020</v>
      </c>
      <c r="E93" t="s">
        <v>387</v>
      </c>
      <c r="F93" t="s">
        <v>388</v>
      </c>
      <c r="H93">
        <v>47.724561199999997</v>
      </c>
      <c r="I93">
        <v>-66.297089400000004</v>
      </c>
      <c r="J93" s="1" t="str">
        <f t="shared" ref="J93:J114" si="9">HYPERLINK("http://geochem.nrcan.gc.ca/cdogs/content/kwd/kwd020045_e.htm", "Basal till")</f>
        <v>Basal till</v>
      </c>
      <c r="K93" s="1" t="str">
        <f t="shared" si="8"/>
        <v>&lt;63 micron</v>
      </c>
      <c r="L93">
        <v>0.6</v>
      </c>
      <c r="M93">
        <v>13</v>
      </c>
      <c r="N93">
        <v>9</v>
      </c>
      <c r="O93">
        <v>2</v>
      </c>
      <c r="P93">
        <v>185</v>
      </c>
      <c r="Q93">
        <v>29</v>
      </c>
      <c r="R93">
        <v>53</v>
      </c>
      <c r="S93">
        <v>157</v>
      </c>
      <c r="T93">
        <v>2</v>
      </c>
      <c r="U93">
        <v>4</v>
      </c>
    </row>
    <row r="94" spans="1:21" hidden="1" x14ac:dyDescent="0.3">
      <c r="A94" t="s">
        <v>389</v>
      </c>
      <c r="B94" t="s">
        <v>390</v>
      </c>
      <c r="C94" s="1" t="str">
        <f t="shared" si="6"/>
        <v>13:0002</v>
      </c>
      <c r="D94" s="1" t="str">
        <f t="shared" si="7"/>
        <v>13:0020</v>
      </c>
      <c r="E94" t="s">
        <v>391</v>
      </c>
      <c r="F94" t="s">
        <v>392</v>
      </c>
      <c r="H94">
        <v>47.706120599999998</v>
      </c>
      <c r="I94">
        <v>-66.297376499999999</v>
      </c>
      <c r="J94" s="1" t="str">
        <f t="shared" si="9"/>
        <v>Basal till</v>
      </c>
      <c r="K94" s="1" t="str">
        <f t="shared" si="8"/>
        <v>&lt;63 micron</v>
      </c>
      <c r="L94">
        <v>0.9</v>
      </c>
      <c r="M94">
        <v>15</v>
      </c>
      <c r="N94">
        <v>15</v>
      </c>
      <c r="O94">
        <v>2.6</v>
      </c>
      <c r="P94">
        <v>217</v>
      </c>
      <c r="Q94">
        <v>32</v>
      </c>
      <c r="R94">
        <v>23</v>
      </c>
      <c r="S94">
        <v>69</v>
      </c>
      <c r="T94">
        <v>2</v>
      </c>
      <c r="U94">
        <v>4</v>
      </c>
    </row>
    <row r="95" spans="1:21" hidden="1" x14ac:dyDescent="0.3">
      <c r="A95" t="s">
        <v>393</v>
      </c>
      <c r="B95" t="s">
        <v>394</v>
      </c>
      <c r="C95" s="1" t="str">
        <f t="shared" si="6"/>
        <v>13:0002</v>
      </c>
      <c r="D95" s="1" t="str">
        <f t="shared" si="7"/>
        <v>13:0020</v>
      </c>
      <c r="E95" t="s">
        <v>395</v>
      </c>
      <c r="F95" t="s">
        <v>396</v>
      </c>
      <c r="H95">
        <v>47.671028999999997</v>
      </c>
      <c r="I95">
        <v>-66.297523699999999</v>
      </c>
      <c r="J95" s="1" t="str">
        <f t="shared" si="9"/>
        <v>Basal till</v>
      </c>
      <c r="K95" s="1" t="str">
        <f t="shared" si="8"/>
        <v>&lt;63 micron</v>
      </c>
      <c r="L95">
        <v>0.9</v>
      </c>
      <c r="M95">
        <v>28</v>
      </c>
      <c r="N95">
        <v>32</v>
      </c>
      <c r="O95">
        <v>3.2</v>
      </c>
      <c r="P95">
        <v>581</v>
      </c>
      <c r="Q95">
        <v>57</v>
      </c>
      <c r="R95">
        <v>30</v>
      </c>
      <c r="S95">
        <v>57</v>
      </c>
      <c r="T95">
        <v>2</v>
      </c>
      <c r="U95">
        <v>4</v>
      </c>
    </row>
    <row r="96" spans="1:21" hidden="1" x14ac:dyDescent="0.3">
      <c r="A96" t="s">
        <v>397</v>
      </c>
      <c r="B96" t="s">
        <v>398</v>
      </c>
      <c r="C96" s="1" t="str">
        <f t="shared" si="6"/>
        <v>13:0002</v>
      </c>
      <c r="D96" s="1" t="str">
        <f t="shared" si="7"/>
        <v>13:0020</v>
      </c>
      <c r="E96" t="s">
        <v>399</v>
      </c>
      <c r="F96" t="s">
        <v>400</v>
      </c>
      <c r="H96">
        <v>47.634782199999997</v>
      </c>
      <c r="I96">
        <v>-66.296398699999997</v>
      </c>
      <c r="J96" s="1" t="str">
        <f t="shared" si="9"/>
        <v>Basal till</v>
      </c>
      <c r="K96" s="1" t="str">
        <f t="shared" si="8"/>
        <v>&lt;63 micron</v>
      </c>
      <c r="L96">
        <v>0.6</v>
      </c>
      <c r="M96">
        <v>14</v>
      </c>
      <c r="N96">
        <v>16</v>
      </c>
      <c r="O96">
        <v>1.7</v>
      </c>
      <c r="P96">
        <v>274</v>
      </c>
      <c r="Q96">
        <v>34</v>
      </c>
      <c r="R96">
        <v>17</v>
      </c>
      <c r="S96">
        <v>46</v>
      </c>
      <c r="T96">
        <v>1</v>
      </c>
      <c r="U96">
        <v>2</v>
      </c>
    </row>
    <row r="97" spans="1:21" hidden="1" x14ac:dyDescent="0.3">
      <c r="A97" t="s">
        <v>401</v>
      </c>
      <c r="B97" t="s">
        <v>402</v>
      </c>
      <c r="C97" s="1" t="str">
        <f t="shared" si="6"/>
        <v>13:0002</v>
      </c>
      <c r="D97" s="1" t="str">
        <f t="shared" si="7"/>
        <v>13:0020</v>
      </c>
      <c r="E97" t="s">
        <v>403</v>
      </c>
      <c r="F97" t="s">
        <v>404</v>
      </c>
      <c r="H97">
        <v>47.617464900000002</v>
      </c>
      <c r="I97">
        <v>-66.296626700000004</v>
      </c>
      <c r="J97" s="1" t="str">
        <f t="shared" si="9"/>
        <v>Basal till</v>
      </c>
      <c r="K97" s="1" t="str">
        <f t="shared" si="8"/>
        <v>&lt;63 micron</v>
      </c>
      <c r="L97">
        <v>0.9</v>
      </c>
      <c r="M97">
        <v>30</v>
      </c>
      <c r="N97">
        <v>60</v>
      </c>
      <c r="O97">
        <v>3.4</v>
      </c>
      <c r="P97">
        <v>669</v>
      </c>
      <c r="Q97">
        <v>94</v>
      </c>
      <c r="R97">
        <v>20</v>
      </c>
      <c r="S97">
        <v>64</v>
      </c>
      <c r="T97">
        <v>1</v>
      </c>
      <c r="U97">
        <v>4</v>
      </c>
    </row>
    <row r="98" spans="1:21" hidden="1" x14ac:dyDescent="0.3">
      <c r="A98" t="s">
        <v>405</v>
      </c>
      <c r="B98" t="s">
        <v>406</v>
      </c>
      <c r="C98" s="1" t="str">
        <f t="shared" si="6"/>
        <v>13:0002</v>
      </c>
      <c r="D98" s="1" t="str">
        <f t="shared" si="7"/>
        <v>13:0020</v>
      </c>
      <c r="E98" t="s">
        <v>407</v>
      </c>
      <c r="F98" t="s">
        <v>408</v>
      </c>
      <c r="H98">
        <v>47.599232899999997</v>
      </c>
      <c r="I98">
        <v>-66.296236199999996</v>
      </c>
      <c r="J98" s="1" t="str">
        <f t="shared" si="9"/>
        <v>Basal till</v>
      </c>
      <c r="K98" s="1" t="str">
        <f t="shared" si="8"/>
        <v>&lt;63 micron</v>
      </c>
      <c r="L98">
        <v>0.9</v>
      </c>
      <c r="M98">
        <v>30</v>
      </c>
      <c r="N98">
        <v>50</v>
      </c>
      <c r="O98">
        <v>3.6</v>
      </c>
      <c r="P98">
        <v>532</v>
      </c>
      <c r="Q98">
        <v>55</v>
      </c>
      <c r="R98">
        <v>20</v>
      </c>
      <c r="S98">
        <v>59</v>
      </c>
      <c r="T98">
        <v>1</v>
      </c>
      <c r="U98">
        <v>4</v>
      </c>
    </row>
    <row r="99" spans="1:21" hidden="1" x14ac:dyDescent="0.3">
      <c r="A99" t="s">
        <v>409</v>
      </c>
      <c r="B99" t="s">
        <v>410</v>
      </c>
      <c r="C99" s="1" t="str">
        <f t="shared" si="6"/>
        <v>13:0002</v>
      </c>
      <c r="D99" s="1" t="str">
        <f t="shared" si="7"/>
        <v>13:0020</v>
      </c>
      <c r="E99" t="s">
        <v>411</v>
      </c>
      <c r="F99" t="s">
        <v>412</v>
      </c>
      <c r="H99">
        <v>47.581225699999997</v>
      </c>
      <c r="I99">
        <v>-66.295833999999999</v>
      </c>
      <c r="J99" s="1" t="str">
        <f t="shared" si="9"/>
        <v>Basal till</v>
      </c>
      <c r="K99" s="1" t="str">
        <f t="shared" si="8"/>
        <v>&lt;63 micron</v>
      </c>
      <c r="L99">
        <v>0.8</v>
      </c>
      <c r="M99">
        <v>30</v>
      </c>
      <c r="N99">
        <v>51</v>
      </c>
      <c r="O99">
        <v>3.5</v>
      </c>
      <c r="P99">
        <v>823</v>
      </c>
      <c r="Q99">
        <v>63</v>
      </c>
      <c r="R99">
        <v>27</v>
      </c>
      <c r="S99">
        <v>67</v>
      </c>
      <c r="T99">
        <v>0.5</v>
      </c>
      <c r="U99">
        <v>4</v>
      </c>
    </row>
    <row r="100" spans="1:21" hidden="1" x14ac:dyDescent="0.3">
      <c r="A100" t="s">
        <v>413</v>
      </c>
      <c r="B100" t="s">
        <v>414</v>
      </c>
      <c r="C100" s="1" t="str">
        <f t="shared" si="6"/>
        <v>13:0002</v>
      </c>
      <c r="D100" s="1" t="str">
        <f t="shared" si="7"/>
        <v>13:0020</v>
      </c>
      <c r="E100" t="s">
        <v>415</v>
      </c>
      <c r="F100" t="s">
        <v>416</v>
      </c>
      <c r="H100">
        <v>47.563234199999997</v>
      </c>
      <c r="I100">
        <v>-66.296095699999995</v>
      </c>
      <c r="J100" s="1" t="str">
        <f t="shared" si="9"/>
        <v>Basal till</v>
      </c>
      <c r="K100" s="1" t="str">
        <f t="shared" si="8"/>
        <v>&lt;63 micron</v>
      </c>
      <c r="L100">
        <v>0.9</v>
      </c>
      <c r="M100">
        <v>31</v>
      </c>
      <c r="N100">
        <v>58</v>
      </c>
      <c r="O100">
        <v>3.8</v>
      </c>
      <c r="P100">
        <v>984</v>
      </c>
      <c r="Q100">
        <v>62</v>
      </c>
      <c r="R100">
        <v>27</v>
      </c>
      <c r="S100">
        <v>72</v>
      </c>
      <c r="T100">
        <v>2</v>
      </c>
      <c r="U100">
        <v>2</v>
      </c>
    </row>
    <row r="101" spans="1:21" hidden="1" x14ac:dyDescent="0.3">
      <c r="A101" t="s">
        <v>417</v>
      </c>
      <c r="B101" t="s">
        <v>418</v>
      </c>
      <c r="C101" s="1" t="str">
        <f t="shared" si="6"/>
        <v>13:0002</v>
      </c>
      <c r="D101" s="1" t="str">
        <f t="shared" si="7"/>
        <v>13:0020</v>
      </c>
      <c r="E101" t="s">
        <v>419</v>
      </c>
      <c r="F101" t="s">
        <v>420</v>
      </c>
      <c r="H101">
        <v>47.545242600000002</v>
      </c>
      <c r="I101">
        <v>-66.296356799999998</v>
      </c>
      <c r="J101" s="1" t="str">
        <f t="shared" si="9"/>
        <v>Basal till</v>
      </c>
      <c r="K101" s="1" t="str">
        <f t="shared" si="8"/>
        <v>&lt;63 micron</v>
      </c>
      <c r="L101">
        <v>0.9</v>
      </c>
      <c r="M101">
        <v>14</v>
      </c>
      <c r="N101">
        <v>15</v>
      </c>
      <c r="O101">
        <v>3.3</v>
      </c>
      <c r="P101">
        <v>202</v>
      </c>
      <c r="Q101">
        <v>27</v>
      </c>
      <c r="R101">
        <v>34</v>
      </c>
      <c r="S101">
        <v>66</v>
      </c>
      <c r="T101">
        <v>2</v>
      </c>
      <c r="U101">
        <v>4</v>
      </c>
    </row>
    <row r="102" spans="1:21" hidden="1" x14ac:dyDescent="0.3">
      <c r="A102" t="s">
        <v>421</v>
      </c>
      <c r="B102" t="s">
        <v>422</v>
      </c>
      <c r="C102" s="1" t="str">
        <f t="shared" si="6"/>
        <v>13:0002</v>
      </c>
      <c r="D102" s="1" t="str">
        <f t="shared" si="7"/>
        <v>13:0020</v>
      </c>
      <c r="E102" t="s">
        <v>423</v>
      </c>
      <c r="F102" t="s">
        <v>424</v>
      </c>
      <c r="H102">
        <v>47.527444299999999</v>
      </c>
      <c r="I102">
        <v>-66.295278999999994</v>
      </c>
      <c r="J102" s="1" t="str">
        <f t="shared" si="9"/>
        <v>Basal till</v>
      </c>
      <c r="K102" s="1" t="str">
        <f t="shared" si="8"/>
        <v>&lt;63 micron</v>
      </c>
      <c r="L102">
        <v>0.6</v>
      </c>
      <c r="M102">
        <v>13</v>
      </c>
      <c r="N102">
        <v>16</v>
      </c>
      <c r="O102">
        <v>2.9</v>
      </c>
      <c r="P102">
        <v>411</v>
      </c>
      <c r="Q102">
        <v>20</v>
      </c>
      <c r="R102">
        <v>34</v>
      </c>
      <c r="S102">
        <v>94</v>
      </c>
      <c r="T102">
        <v>2</v>
      </c>
      <c r="U102">
        <v>4</v>
      </c>
    </row>
    <row r="103" spans="1:21" hidden="1" x14ac:dyDescent="0.3">
      <c r="A103" t="s">
        <v>425</v>
      </c>
      <c r="B103" t="s">
        <v>426</v>
      </c>
      <c r="C103" s="1" t="str">
        <f t="shared" si="6"/>
        <v>13:0002</v>
      </c>
      <c r="D103" s="1" t="str">
        <f t="shared" si="7"/>
        <v>13:0020</v>
      </c>
      <c r="E103" t="s">
        <v>427</v>
      </c>
      <c r="F103" t="s">
        <v>428</v>
      </c>
      <c r="H103">
        <v>47.509468300000002</v>
      </c>
      <c r="I103">
        <v>-66.2962031</v>
      </c>
      <c r="J103" s="1" t="str">
        <f t="shared" si="9"/>
        <v>Basal till</v>
      </c>
      <c r="K103" s="1" t="str">
        <f t="shared" si="8"/>
        <v>&lt;63 micron</v>
      </c>
      <c r="L103">
        <v>0.6</v>
      </c>
      <c r="M103">
        <v>21</v>
      </c>
      <c r="N103">
        <v>34</v>
      </c>
      <c r="O103">
        <v>3.5</v>
      </c>
      <c r="P103">
        <v>649</v>
      </c>
      <c r="Q103">
        <v>38</v>
      </c>
      <c r="R103">
        <v>39</v>
      </c>
      <c r="S103">
        <v>97</v>
      </c>
      <c r="T103">
        <v>0.5</v>
      </c>
      <c r="U103">
        <v>4</v>
      </c>
    </row>
    <row r="104" spans="1:21" hidden="1" x14ac:dyDescent="0.3">
      <c r="A104" t="s">
        <v>429</v>
      </c>
      <c r="B104" t="s">
        <v>430</v>
      </c>
      <c r="C104" s="1" t="str">
        <f t="shared" si="6"/>
        <v>13:0002</v>
      </c>
      <c r="D104" s="1" t="str">
        <f t="shared" si="7"/>
        <v>13:0020</v>
      </c>
      <c r="E104" t="s">
        <v>431</v>
      </c>
      <c r="F104" t="s">
        <v>432</v>
      </c>
      <c r="H104">
        <v>47.724620100000003</v>
      </c>
      <c r="I104">
        <v>-66.271080499999997</v>
      </c>
      <c r="J104" s="1" t="str">
        <f t="shared" si="9"/>
        <v>Basal till</v>
      </c>
      <c r="K104" s="1" t="str">
        <f t="shared" si="8"/>
        <v>&lt;63 micron</v>
      </c>
      <c r="L104">
        <v>0.6</v>
      </c>
      <c r="M104">
        <v>16</v>
      </c>
      <c r="N104">
        <v>17</v>
      </c>
      <c r="O104">
        <v>2.2999999999999998</v>
      </c>
      <c r="P104">
        <v>204</v>
      </c>
      <c r="Q104">
        <v>40</v>
      </c>
      <c r="R104">
        <v>24</v>
      </c>
      <c r="S104">
        <v>50</v>
      </c>
      <c r="T104">
        <v>2</v>
      </c>
      <c r="U104">
        <v>4</v>
      </c>
    </row>
    <row r="105" spans="1:21" hidden="1" x14ac:dyDescent="0.3">
      <c r="A105" t="s">
        <v>433</v>
      </c>
      <c r="B105" t="s">
        <v>434</v>
      </c>
      <c r="C105" s="1" t="str">
        <f t="shared" si="6"/>
        <v>13:0002</v>
      </c>
      <c r="D105" s="1" t="str">
        <f t="shared" si="7"/>
        <v>13:0020</v>
      </c>
      <c r="E105" t="s">
        <v>435</v>
      </c>
      <c r="F105" t="s">
        <v>436</v>
      </c>
      <c r="H105">
        <v>47.706388599999997</v>
      </c>
      <c r="I105">
        <v>-66.270699300000004</v>
      </c>
      <c r="J105" s="1" t="str">
        <f t="shared" si="9"/>
        <v>Basal till</v>
      </c>
      <c r="K105" s="1" t="str">
        <f t="shared" si="8"/>
        <v>&lt;63 micron</v>
      </c>
      <c r="L105">
        <v>0.9</v>
      </c>
      <c r="M105">
        <v>23</v>
      </c>
      <c r="N105">
        <v>21</v>
      </c>
      <c r="O105">
        <v>3.3</v>
      </c>
      <c r="P105">
        <v>481</v>
      </c>
      <c r="Q105">
        <v>41</v>
      </c>
      <c r="R105">
        <v>27</v>
      </c>
      <c r="S105">
        <v>68</v>
      </c>
      <c r="T105">
        <v>2</v>
      </c>
      <c r="U105">
        <v>4</v>
      </c>
    </row>
    <row r="106" spans="1:21" hidden="1" x14ac:dyDescent="0.3">
      <c r="A106" t="s">
        <v>437</v>
      </c>
      <c r="B106" t="s">
        <v>438</v>
      </c>
      <c r="C106" s="1" t="str">
        <f t="shared" si="6"/>
        <v>13:0002</v>
      </c>
      <c r="D106" s="1" t="str">
        <f t="shared" si="7"/>
        <v>13:0020</v>
      </c>
      <c r="E106" t="s">
        <v>439</v>
      </c>
      <c r="F106" t="s">
        <v>440</v>
      </c>
      <c r="H106">
        <v>47.688397500000001</v>
      </c>
      <c r="I106">
        <v>-66.270971799999998</v>
      </c>
      <c r="J106" s="1" t="str">
        <f t="shared" si="9"/>
        <v>Basal till</v>
      </c>
      <c r="K106" s="1" t="str">
        <f t="shared" si="8"/>
        <v>&lt;63 micron</v>
      </c>
      <c r="L106">
        <v>0.9</v>
      </c>
      <c r="M106">
        <v>32</v>
      </c>
      <c r="N106">
        <v>34</v>
      </c>
      <c r="O106">
        <v>3.6</v>
      </c>
      <c r="P106">
        <v>1026</v>
      </c>
      <c r="Q106">
        <v>56</v>
      </c>
      <c r="R106">
        <v>27</v>
      </c>
      <c r="S106">
        <v>64</v>
      </c>
      <c r="T106">
        <v>2</v>
      </c>
      <c r="U106">
        <v>2</v>
      </c>
    </row>
    <row r="107" spans="1:21" hidden="1" x14ac:dyDescent="0.3">
      <c r="A107" t="s">
        <v>441</v>
      </c>
      <c r="B107" t="s">
        <v>442</v>
      </c>
      <c r="C107" s="1" t="str">
        <f t="shared" si="6"/>
        <v>13:0002</v>
      </c>
      <c r="D107" s="1" t="str">
        <f t="shared" si="7"/>
        <v>13:0020</v>
      </c>
      <c r="E107" t="s">
        <v>443</v>
      </c>
      <c r="F107" t="s">
        <v>444</v>
      </c>
      <c r="H107">
        <v>47.670839999999998</v>
      </c>
      <c r="I107">
        <v>-66.270555099999996</v>
      </c>
      <c r="J107" s="1" t="str">
        <f t="shared" si="9"/>
        <v>Basal till</v>
      </c>
      <c r="K107" s="1" t="str">
        <f t="shared" si="8"/>
        <v>&lt;63 micron</v>
      </c>
      <c r="L107">
        <v>0.9</v>
      </c>
      <c r="M107">
        <v>29</v>
      </c>
      <c r="N107">
        <v>37</v>
      </c>
      <c r="O107">
        <v>3.4</v>
      </c>
      <c r="P107">
        <v>619</v>
      </c>
      <c r="Q107">
        <v>72</v>
      </c>
      <c r="R107">
        <v>31</v>
      </c>
      <c r="S107">
        <v>59</v>
      </c>
      <c r="T107">
        <v>2</v>
      </c>
      <c r="U107">
        <v>2</v>
      </c>
    </row>
    <row r="108" spans="1:21" hidden="1" x14ac:dyDescent="0.3">
      <c r="A108" t="s">
        <v>445</v>
      </c>
      <c r="B108" t="s">
        <v>446</v>
      </c>
      <c r="C108" s="1" t="str">
        <f t="shared" si="6"/>
        <v>13:0002</v>
      </c>
      <c r="D108" s="1" t="str">
        <f t="shared" si="7"/>
        <v>13:0020</v>
      </c>
      <c r="E108" t="s">
        <v>447</v>
      </c>
      <c r="F108" t="s">
        <v>448</v>
      </c>
      <c r="H108">
        <v>47.653282400000002</v>
      </c>
      <c r="I108">
        <v>-66.270138799999998</v>
      </c>
      <c r="J108" s="1" t="str">
        <f t="shared" si="9"/>
        <v>Basal till</v>
      </c>
      <c r="K108" s="1" t="str">
        <f t="shared" si="8"/>
        <v>&lt;63 micron</v>
      </c>
      <c r="L108">
        <v>0.9</v>
      </c>
      <c r="M108">
        <v>24</v>
      </c>
      <c r="N108">
        <v>46</v>
      </c>
      <c r="O108">
        <v>3.8</v>
      </c>
      <c r="P108">
        <v>481</v>
      </c>
      <c r="Q108">
        <v>71</v>
      </c>
      <c r="R108">
        <v>24</v>
      </c>
      <c r="S108">
        <v>75</v>
      </c>
      <c r="T108">
        <v>2</v>
      </c>
      <c r="U108">
        <v>4</v>
      </c>
    </row>
    <row r="109" spans="1:21" hidden="1" x14ac:dyDescent="0.3">
      <c r="A109" t="s">
        <v>449</v>
      </c>
      <c r="B109" t="s">
        <v>450</v>
      </c>
      <c r="C109" s="1" t="str">
        <f t="shared" si="6"/>
        <v>13:0002</v>
      </c>
      <c r="D109" s="1" t="str">
        <f t="shared" si="7"/>
        <v>13:0020</v>
      </c>
      <c r="E109" t="s">
        <v>451</v>
      </c>
      <c r="F109" t="s">
        <v>452</v>
      </c>
      <c r="H109">
        <v>47.635058600000001</v>
      </c>
      <c r="I109">
        <v>-66.270090199999999</v>
      </c>
      <c r="J109" s="1" t="str">
        <f t="shared" si="9"/>
        <v>Basal till</v>
      </c>
      <c r="K109" s="1" t="str">
        <f t="shared" si="8"/>
        <v>&lt;63 micron</v>
      </c>
      <c r="L109">
        <v>0.6</v>
      </c>
      <c r="M109">
        <v>18</v>
      </c>
      <c r="N109">
        <v>19</v>
      </c>
      <c r="O109">
        <v>2.4</v>
      </c>
      <c r="P109">
        <v>373</v>
      </c>
      <c r="Q109">
        <v>46</v>
      </c>
      <c r="R109">
        <v>21</v>
      </c>
      <c r="S109">
        <v>57</v>
      </c>
      <c r="T109">
        <v>2</v>
      </c>
      <c r="U109">
        <v>4</v>
      </c>
    </row>
    <row r="110" spans="1:21" hidden="1" x14ac:dyDescent="0.3">
      <c r="A110" t="s">
        <v>453</v>
      </c>
      <c r="B110" t="s">
        <v>454</v>
      </c>
      <c r="C110" s="1" t="str">
        <f t="shared" si="6"/>
        <v>13:0002</v>
      </c>
      <c r="D110" s="1" t="str">
        <f t="shared" si="7"/>
        <v>13:0020</v>
      </c>
      <c r="E110" t="s">
        <v>455</v>
      </c>
      <c r="F110" t="s">
        <v>456</v>
      </c>
      <c r="H110">
        <v>47.617733600000001</v>
      </c>
      <c r="I110">
        <v>-66.269994600000004</v>
      </c>
      <c r="J110" s="1" t="str">
        <f t="shared" si="9"/>
        <v>Basal till</v>
      </c>
      <c r="K110" s="1" t="str">
        <f t="shared" si="8"/>
        <v>&lt;63 micron</v>
      </c>
      <c r="L110">
        <v>0.6</v>
      </c>
      <c r="M110">
        <v>25</v>
      </c>
      <c r="N110">
        <v>34</v>
      </c>
      <c r="O110">
        <v>3</v>
      </c>
      <c r="P110">
        <v>495</v>
      </c>
      <c r="Q110">
        <v>78</v>
      </c>
      <c r="R110">
        <v>21</v>
      </c>
      <c r="S110">
        <v>55</v>
      </c>
      <c r="T110">
        <v>2</v>
      </c>
      <c r="U110">
        <v>4</v>
      </c>
    </row>
    <row r="111" spans="1:21" hidden="1" x14ac:dyDescent="0.3">
      <c r="A111" t="s">
        <v>457</v>
      </c>
      <c r="B111" t="s">
        <v>458</v>
      </c>
      <c r="C111" s="1" t="str">
        <f t="shared" si="6"/>
        <v>13:0002</v>
      </c>
      <c r="D111" s="1" t="str">
        <f t="shared" si="7"/>
        <v>13:0020</v>
      </c>
      <c r="E111" t="s">
        <v>459</v>
      </c>
      <c r="F111" t="s">
        <v>460</v>
      </c>
      <c r="H111">
        <v>47.598827700000001</v>
      </c>
      <c r="I111">
        <v>-66.269648399999994</v>
      </c>
      <c r="J111" s="1" t="str">
        <f t="shared" si="9"/>
        <v>Basal till</v>
      </c>
      <c r="K111" s="1" t="str">
        <f t="shared" si="8"/>
        <v>&lt;63 micron</v>
      </c>
      <c r="L111">
        <v>0.9</v>
      </c>
      <c r="M111">
        <v>34</v>
      </c>
      <c r="N111">
        <v>64</v>
      </c>
      <c r="O111">
        <v>4.4000000000000004</v>
      </c>
      <c r="P111">
        <v>698</v>
      </c>
      <c r="Q111">
        <v>42</v>
      </c>
      <c r="R111">
        <v>17</v>
      </c>
      <c r="S111">
        <v>101</v>
      </c>
      <c r="T111">
        <v>1</v>
      </c>
      <c r="U111">
        <v>4</v>
      </c>
    </row>
    <row r="112" spans="1:21" hidden="1" x14ac:dyDescent="0.3">
      <c r="A112" t="s">
        <v>461</v>
      </c>
      <c r="B112" t="s">
        <v>462</v>
      </c>
      <c r="C112" s="1" t="str">
        <f t="shared" si="6"/>
        <v>13:0002</v>
      </c>
      <c r="D112" s="1" t="str">
        <f t="shared" si="7"/>
        <v>13:0020</v>
      </c>
      <c r="E112" t="s">
        <v>463</v>
      </c>
      <c r="F112" t="s">
        <v>464</v>
      </c>
      <c r="H112">
        <v>47.580836400000003</v>
      </c>
      <c r="I112">
        <v>-66.269919599999994</v>
      </c>
      <c r="J112" s="1" t="str">
        <f t="shared" si="9"/>
        <v>Basal till</v>
      </c>
      <c r="K112" s="1" t="str">
        <f t="shared" si="8"/>
        <v>&lt;63 micron</v>
      </c>
      <c r="L112">
        <v>0.9</v>
      </c>
      <c r="M112">
        <v>26</v>
      </c>
      <c r="N112">
        <v>42</v>
      </c>
      <c r="O112">
        <v>3.4</v>
      </c>
      <c r="P112">
        <v>641</v>
      </c>
      <c r="Q112">
        <v>64</v>
      </c>
      <c r="R112">
        <v>31</v>
      </c>
      <c r="S112">
        <v>70</v>
      </c>
      <c r="T112">
        <v>2</v>
      </c>
      <c r="U112">
        <v>4</v>
      </c>
    </row>
    <row r="113" spans="1:21" hidden="1" x14ac:dyDescent="0.3">
      <c r="A113" t="s">
        <v>465</v>
      </c>
      <c r="B113" t="s">
        <v>466</v>
      </c>
      <c r="C113" s="1" t="str">
        <f t="shared" si="6"/>
        <v>13:0002</v>
      </c>
      <c r="D113" s="1" t="str">
        <f t="shared" si="7"/>
        <v>13:0020</v>
      </c>
      <c r="E113" t="s">
        <v>467</v>
      </c>
      <c r="F113" t="s">
        <v>468</v>
      </c>
      <c r="H113">
        <v>47.563294499999998</v>
      </c>
      <c r="I113">
        <v>-66.270166700000004</v>
      </c>
      <c r="J113" s="1" t="str">
        <f t="shared" si="9"/>
        <v>Basal till</v>
      </c>
      <c r="K113" s="1" t="str">
        <f t="shared" si="8"/>
        <v>&lt;63 micron</v>
      </c>
      <c r="L113">
        <v>0.9</v>
      </c>
      <c r="M113">
        <v>17</v>
      </c>
      <c r="N113">
        <v>20</v>
      </c>
      <c r="O113">
        <v>2.8</v>
      </c>
      <c r="P113">
        <v>375</v>
      </c>
      <c r="Q113">
        <v>25</v>
      </c>
      <c r="R113">
        <v>38</v>
      </c>
      <c r="S113">
        <v>65</v>
      </c>
      <c r="T113">
        <v>1</v>
      </c>
      <c r="U113">
        <v>4</v>
      </c>
    </row>
    <row r="114" spans="1:21" hidden="1" x14ac:dyDescent="0.3">
      <c r="A114" t="s">
        <v>469</v>
      </c>
      <c r="B114" t="s">
        <v>470</v>
      </c>
      <c r="C114" s="1" t="str">
        <f t="shared" si="6"/>
        <v>13:0002</v>
      </c>
      <c r="D114" s="1" t="str">
        <f t="shared" si="7"/>
        <v>13:0020</v>
      </c>
      <c r="E114" t="s">
        <v>471</v>
      </c>
      <c r="F114" t="s">
        <v>472</v>
      </c>
      <c r="H114">
        <v>47.544845899999999</v>
      </c>
      <c r="I114">
        <v>-66.270128299999996</v>
      </c>
      <c r="J114" s="1" t="str">
        <f t="shared" si="9"/>
        <v>Basal till</v>
      </c>
      <c r="K114" s="1" t="str">
        <f t="shared" si="8"/>
        <v>&lt;63 micron</v>
      </c>
      <c r="L114">
        <v>0.9</v>
      </c>
      <c r="M114">
        <v>16</v>
      </c>
      <c r="N114">
        <v>19</v>
      </c>
      <c r="O114">
        <v>2.1</v>
      </c>
      <c r="P114">
        <v>326</v>
      </c>
      <c r="Q114">
        <v>35</v>
      </c>
      <c r="R114">
        <v>35</v>
      </c>
      <c r="S114">
        <v>78</v>
      </c>
      <c r="T114">
        <v>2</v>
      </c>
      <c r="U114">
        <v>4</v>
      </c>
    </row>
    <row r="115" spans="1:21" hidden="1" x14ac:dyDescent="0.3">
      <c r="A115" t="s">
        <v>473</v>
      </c>
      <c r="B115" t="s">
        <v>474</v>
      </c>
      <c r="C115" s="1" t="str">
        <f t="shared" si="6"/>
        <v>13:0002</v>
      </c>
      <c r="D115" s="1" t="str">
        <f t="shared" si="7"/>
        <v>13:0020</v>
      </c>
      <c r="E115" t="s">
        <v>475</v>
      </c>
      <c r="F115" t="s">
        <v>476</v>
      </c>
      <c r="H115">
        <v>47.526838699999999</v>
      </c>
      <c r="I115">
        <v>-66.269734499999998</v>
      </c>
      <c r="J115" s="1" t="str">
        <f>HYPERLINK("http://geochem.nrcan.gc.ca/cdogs/content/kwd/kwd020057_e.htm", "B-horizon soil")</f>
        <v>B-horizon soil</v>
      </c>
      <c r="K115" s="1" t="str">
        <f t="shared" si="8"/>
        <v>&lt;63 micron</v>
      </c>
      <c r="L115">
        <v>1.2</v>
      </c>
      <c r="M115">
        <v>11</v>
      </c>
      <c r="N115">
        <v>9</v>
      </c>
      <c r="O115">
        <v>2.5</v>
      </c>
      <c r="P115">
        <v>334</v>
      </c>
      <c r="Q115">
        <v>13</v>
      </c>
      <c r="R115">
        <v>41</v>
      </c>
      <c r="S115">
        <v>72</v>
      </c>
      <c r="T115">
        <v>2</v>
      </c>
      <c r="U115">
        <v>4</v>
      </c>
    </row>
    <row r="116" spans="1:21" hidden="1" x14ac:dyDescent="0.3">
      <c r="A116" t="s">
        <v>477</v>
      </c>
      <c r="B116" t="s">
        <v>478</v>
      </c>
      <c r="C116" s="1" t="str">
        <f t="shared" si="6"/>
        <v>13:0002</v>
      </c>
      <c r="D116" s="1" t="str">
        <f t="shared" si="7"/>
        <v>13:0020</v>
      </c>
      <c r="E116" t="s">
        <v>479</v>
      </c>
      <c r="F116" t="s">
        <v>480</v>
      </c>
      <c r="H116">
        <v>47.5092967</v>
      </c>
      <c r="I116">
        <v>-66.269980700000005</v>
      </c>
      <c r="J116" s="1" t="str">
        <f t="shared" ref="J116:J147" si="10">HYPERLINK("http://geochem.nrcan.gc.ca/cdogs/content/kwd/kwd020045_e.htm", "Basal till")</f>
        <v>Basal till</v>
      </c>
      <c r="K116" s="1" t="str">
        <f t="shared" si="8"/>
        <v>&lt;63 micron</v>
      </c>
      <c r="L116">
        <v>0.9</v>
      </c>
      <c r="M116">
        <v>17</v>
      </c>
      <c r="N116">
        <v>25</v>
      </c>
      <c r="O116">
        <v>3.1</v>
      </c>
      <c r="P116">
        <v>529</v>
      </c>
      <c r="Q116">
        <v>28</v>
      </c>
      <c r="R116">
        <v>55</v>
      </c>
      <c r="S116">
        <v>124</v>
      </c>
      <c r="T116">
        <v>2</v>
      </c>
      <c r="U116">
        <v>4</v>
      </c>
    </row>
    <row r="117" spans="1:21" hidden="1" x14ac:dyDescent="0.3">
      <c r="A117" t="s">
        <v>481</v>
      </c>
      <c r="B117" t="s">
        <v>482</v>
      </c>
      <c r="C117" s="1" t="str">
        <f t="shared" si="6"/>
        <v>13:0002</v>
      </c>
      <c r="D117" s="1" t="str">
        <f t="shared" si="7"/>
        <v>13:0020</v>
      </c>
      <c r="E117" t="s">
        <v>483</v>
      </c>
      <c r="F117" t="s">
        <v>484</v>
      </c>
      <c r="H117">
        <v>47.736492599999998</v>
      </c>
      <c r="I117">
        <v>-66.250117599999996</v>
      </c>
      <c r="J117" s="1" t="str">
        <f t="shared" si="10"/>
        <v>Basal till</v>
      </c>
      <c r="K117" s="1" t="str">
        <f t="shared" si="8"/>
        <v>&lt;63 micron</v>
      </c>
      <c r="L117">
        <v>1.2</v>
      </c>
      <c r="M117">
        <v>22</v>
      </c>
      <c r="N117">
        <v>21</v>
      </c>
      <c r="O117">
        <v>4.2</v>
      </c>
      <c r="P117">
        <v>375</v>
      </c>
      <c r="Q117">
        <v>38</v>
      </c>
      <c r="R117">
        <v>24</v>
      </c>
      <c r="S117">
        <v>67</v>
      </c>
      <c r="T117">
        <v>2</v>
      </c>
      <c r="U117">
        <v>6</v>
      </c>
    </row>
    <row r="118" spans="1:21" hidden="1" x14ac:dyDescent="0.3">
      <c r="A118" t="s">
        <v>485</v>
      </c>
      <c r="B118" t="s">
        <v>486</v>
      </c>
      <c r="C118" s="1" t="str">
        <f t="shared" si="6"/>
        <v>13:0002</v>
      </c>
      <c r="D118" s="1" t="str">
        <f t="shared" si="7"/>
        <v>13:0020</v>
      </c>
      <c r="E118" t="s">
        <v>487</v>
      </c>
      <c r="F118" t="s">
        <v>488</v>
      </c>
      <c r="H118">
        <v>47.730370700000002</v>
      </c>
      <c r="I118">
        <v>-66.238769300000001</v>
      </c>
      <c r="J118" s="1" t="str">
        <f t="shared" si="10"/>
        <v>Basal till</v>
      </c>
      <c r="K118" s="1" t="str">
        <f t="shared" si="8"/>
        <v>&lt;63 micron</v>
      </c>
      <c r="L118">
        <v>0.9</v>
      </c>
      <c r="M118">
        <v>17</v>
      </c>
      <c r="N118">
        <v>19</v>
      </c>
      <c r="O118">
        <v>2.9</v>
      </c>
      <c r="P118">
        <v>277</v>
      </c>
      <c r="Q118">
        <v>45</v>
      </c>
      <c r="R118">
        <v>24</v>
      </c>
      <c r="S118">
        <v>104</v>
      </c>
      <c r="T118">
        <v>2</v>
      </c>
      <c r="U118">
        <v>4</v>
      </c>
    </row>
    <row r="119" spans="1:21" hidden="1" x14ac:dyDescent="0.3">
      <c r="A119" t="s">
        <v>489</v>
      </c>
      <c r="B119" t="s">
        <v>490</v>
      </c>
      <c r="C119" s="1" t="str">
        <f t="shared" si="6"/>
        <v>13:0002</v>
      </c>
      <c r="D119" s="1" t="str">
        <f t="shared" si="7"/>
        <v>13:0020</v>
      </c>
      <c r="E119" t="s">
        <v>491</v>
      </c>
      <c r="F119" t="s">
        <v>492</v>
      </c>
      <c r="H119">
        <v>47.688852199999999</v>
      </c>
      <c r="I119">
        <v>-66.242960800000006</v>
      </c>
      <c r="J119" s="1" t="str">
        <f t="shared" si="10"/>
        <v>Basal till</v>
      </c>
      <c r="K119" s="1" t="str">
        <f t="shared" si="8"/>
        <v>&lt;63 micron</v>
      </c>
      <c r="L119">
        <v>1.2</v>
      </c>
      <c r="M119">
        <v>27</v>
      </c>
      <c r="N119">
        <v>29</v>
      </c>
      <c r="O119">
        <v>3.7</v>
      </c>
      <c r="P119">
        <v>717</v>
      </c>
      <c r="Q119">
        <v>56</v>
      </c>
      <c r="R119">
        <v>28</v>
      </c>
      <c r="S119">
        <v>69</v>
      </c>
      <c r="T119">
        <v>2</v>
      </c>
      <c r="U119">
        <v>2</v>
      </c>
    </row>
    <row r="120" spans="1:21" hidden="1" x14ac:dyDescent="0.3">
      <c r="A120" t="s">
        <v>493</v>
      </c>
      <c r="B120" t="s">
        <v>494</v>
      </c>
      <c r="C120" s="1" t="str">
        <f t="shared" si="6"/>
        <v>13:0002</v>
      </c>
      <c r="D120" s="1" t="str">
        <f t="shared" si="7"/>
        <v>13:0020</v>
      </c>
      <c r="E120" t="s">
        <v>495</v>
      </c>
      <c r="F120" t="s">
        <v>496</v>
      </c>
      <c r="H120">
        <v>47.670652699999998</v>
      </c>
      <c r="I120">
        <v>-66.243919599999998</v>
      </c>
      <c r="J120" s="1" t="str">
        <f t="shared" si="10"/>
        <v>Basal till</v>
      </c>
      <c r="K120" s="1" t="str">
        <f t="shared" si="8"/>
        <v>&lt;63 micron</v>
      </c>
      <c r="L120">
        <v>0.9</v>
      </c>
      <c r="M120">
        <v>26</v>
      </c>
      <c r="N120">
        <v>28</v>
      </c>
      <c r="O120">
        <v>3.3</v>
      </c>
      <c r="P120">
        <v>489</v>
      </c>
      <c r="Q120">
        <v>66</v>
      </c>
      <c r="R120">
        <v>24</v>
      </c>
      <c r="S120">
        <v>61</v>
      </c>
      <c r="T120">
        <v>2</v>
      </c>
      <c r="U120">
        <v>4</v>
      </c>
    </row>
    <row r="121" spans="1:21" hidden="1" x14ac:dyDescent="0.3">
      <c r="A121" t="s">
        <v>497</v>
      </c>
      <c r="B121" t="s">
        <v>498</v>
      </c>
      <c r="C121" s="1" t="str">
        <f t="shared" si="6"/>
        <v>13:0002</v>
      </c>
      <c r="D121" s="1" t="str">
        <f t="shared" si="7"/>
        <v>13:0020</v>
      </c>
      <c r="E121" t="s">
        <v>499</v>
      </c>
      <c r="F121" t="s">
        <v>500</v>
      </c>
      <c r="H121">
        <v>47.653295900000003</v>
      </c>
      <c r="I121">
        <v>-66.242502799999997</v>
      </c>
      <c r="J121" s="1" t="str">
        <f t="shared" si="10"/>
        <v>Basal till</v>
      </c>
      <c r="K121" s="1" t="str">
        <f t="shared" si="8"/>
        <v>&lt;63 micron</v>
      </c>
      <c r="L121">
        <v>1.2</v>
      </c>
      <c r="M121">
        <v>23</v>
      </c>
      <c r="N121">
        <v>29</v>
      </c>
      <c r="O121">
        <v>3.4</v>
      </c>
      <c r="P121">
        <v>350</v>
      </c>
      <c r="Q121">
        <v>62</v>
      </c>
      <c r="R121">
        <v>24</v>
      </c>
      <c r="S121">
        <v>89</v>
      </c>
      <c r="T121">
        <v>2</v>
      </c>
      <c r="U121">
        <v>4</v>
      </c>
    </row>
    <row r="122" spans="1:21" hidden="1" x14ac:dyDescent="0.3">
      <c r="A122" t="s">
        <v>501</v>
      </c>
      <c r="B122" t="s">
        <v>502</v>
      </c>
      <c r="C122" s="1" t="str">
        <f t="shared" si="6"/>
        <v>13:0002</v>
      </c>
      <c r="D122" s="1" t="str">
        <f t="shared" si="7"/>
        <v>13:0020</v>
      </c>
      <c r="E122" t="s">
        <v>503</v>
      </c>
      <c r="F122" t="s">
        <v>504</v>
      </c>
      <c r="H122">
        <v>47.637383100000001</v>
      </c>
      <c r="I122">
        <v>-66.245005000000006</v>
      </c>
      <c r="J122" s="1" t="str">
        <f t="shared" si="10"/>
        <v>Basal till</v>
      </c>
      <c r="K122" s="1" t="str">
        <f t="shared" si="8"/>
        <v>&lt;63 micron</v>
      </c>
      <c r="L122">
        <v>0.6</v>
      </c>
      <c r="M122">
        <v>21</v>
      </c>
      <c r="N122">
        <v>17</v>
      </c>
      <c r="O122">
        <v>2</v>
      </c>
      <c r="P122">
        <v>835</v>
      </c>
      <c r="Q122">
        <v>46</v>
      </c>
      <c r="R122">
        <v>24</v>
      </c>
      <c r="S122">
        <v>68</v>
      </c>
      <c r="T122">
        <v>0.5</v>
      </c>
      <c r="U122">
        <v>2</v>
      </c>
    </row>
    <row r="123" spans="1:21" hidden="1" x14ac:dyDescent="0.3">
      <c r="A123" t="s">
        <v>505</v>
      </c>
      <c r="B123" t="s">
        <v>506</v>
      </c>
      <c r="C123" s="1" t="str">
        <f t="shared" si="6"/>
        <v>13:0002</v>
      </c>
      <c r="D123" s="1" t="str">
        <f t="shared" si="7"/>
        <v>13:0020</v>
      </c>
      <c r="E123" t="s">
        <v>507</v>
      </c>
      <c r="F123" t="s">
        <v>508</v>
      </c>
      <c r="H123">
        <v>47.6175468</v>
      </c>
      <c r="I123">
        <v>-66.243386000000001</v>
      </c>
      <c r="J123" s="1" t="str">
        <f t="shared" si="10"/>
        <v>Basal till</v>
      </c>
      <c r="K123" s="1" t="str">
        <f t="shared" si="8"/>
        <v>&lt;63 micron</v>
      </c>
      <c r="L123">
        <v>0.6</v>
      </c>
      <c r="M123">
        <v>22</v>
      </c>
      <c r="N123">
        <v>34</v>
      </c>
      <c r="O123">
        <v>2.9</v>
      </c>
      <c r="P123">
        <v>424</v>
      </c>
      <c r="Q123">
        <v>73</v>
      </c>
      <c r="R123">
        <v>17</v>
      </c>
      <c r="S123">
        <v>51</v>
      </c>
      <c r="T123">
        <v>2</v>
      </c>
      <c r="U123">
        <v>2</v>
      </c>
    </row>
    <row r="124" spans="1:21" hidden="1" x14ac:dyDescent="0.3">
      <c r="A124" t="s">
        <v>509</v>
      </c>
      <c r="B124" t="s">
        <v>510</v>
      </c>
      <c r="C124" s="1" t="str">
        <f t="shared" si="6"/>
        <v>13:0002</v>
      </c>
      <c r="D124" s="1" t="str">
        <f t="shared" si="7"/>
        <v>13:0020</v>
      </c>
      <c r="E124" t="s">
        <v>511</v>
      </c>
      <c r="F124" t="s">
        <v>512</v>
      </c>
      <c r="H124">
        <v>47.599098400000003</v>
      </c>
      <c r="I124">
        <v>-66.243358000000001</v>
      </c>
      <c r="J124" s="1" t="str">
        <f t="shared" si="10"/>
        <v>Basal till</v>
      </c>
      <c r="K124" s="1" t="str">
        <f t="shared" si="8"/>
        <v>&lt;63 micron</v>
      </c>
      <c r="L124">
        <v>0.6</v>
      </c>
      <c r="M124">
        <v>16</v>
      </c>
      <c r="N124">
        <v>32</v>
      </c>
      <c r="O124">
        <v>2.9</v>
      </c>
      <c r="P124">
        <v>486</v>
      </c>
      <c r="Q124">
        <v>26</v>
      </c>
      <c r="R124">
        <v>41</v>
      </c>
      <c r="S124">
        <v>149</v>
      </c>
      <c r="T124">
        <v>2</v>
      </c>
      <c r="U124">
        <v>6</v>
      </c>
    </row>
    <row r="125" spans="1:21" hidden="1" x14ac:dyDescent="0.3">
      <c r="A125" t="s">
        <v>513</v>
      </c>
      <c r="B125" t="s">
        <v>514</v>
      </c>
      <c r="C125" s="1" t="str">
        <f t="shared" si="6"/>
        <v>13:0002</v>
      </c>
      <c r="D125" s="1" t="str">
        <f t="shared" si="7"/>
        <v>13:0020</v>
      </c>
      <c r="E125" t="s">
        <v>515</v>
      </c>
      <c r="F125" t="s">
        <v>516</v>
      </c>
      <c r="H125">
        <v>47.581308100000001</v>
      </c>
      <c r="I125">
        <v>-66.242630199999994</v>
      </c>
      <c r="J125" s="1" t="str">
        <f t="shared" si="10"/>
        <v>Basal till</v>
      </c>
      <c r="K125" s="1" t="str">
        <f t="shared" si="8"/>
        <v>&lt;63 micron</v>
      </c>
      <c r="L125">
        <v>1</v>
      </c>
      <c r="M125">
        <v>28</v>
      </c>
      <c r="N125">
        <v>64</v>
      </c>
      <c r="O125">
        <v>3.8</v>
      </c>
      <c r="P125">
        <v>895</v>
      </c>
      <c r="Q125">
        <v>86</v>
      </c>
      <c r="R125">
        <v>28</v>
      </c>
      <c r="S125">
        <v>80</v>
      </c>
      <c r="T125">
        <v>2</v>
      </c>
      <c r="U125">
        <v>6</v>
      </c>
    </row>
    <row r="126" spans="1:21" hidden="1" x14ac:dyDescent="0.3">
      <c r="A126" t="s">
        <v>517</v>
      </c>
      <c r="B126" t="s">
        <v>518</v>
      </c>
      <c r="C126" s="1" t="str">
        <f t="shared" si="6"/>
        <v>13:0002</v>
      </c>
      <c r="D126" s="1" t="str">
        <f t="shared" si="7"/>
        <v>13:0020</v>
      </c>
      <c r="E126" t="s">
        <v>519</v>
      </c>
      <c r="F126" t="s">
        <v>520</v>
      </c>
      <c r="H126">
        <v>47.5637665</v>
      </c>
      <c r="I126">
        <v>-66.242886499999997</v>
      </c>
      <c r="J126" s="1" t="str">
        <f t="shared" si="10"/>
        <v>Basal till</v>
      </c>
      <c r="K126" s="1" t="str">
        <f t="shared" si="8"/>
        <v>&lt;63 micron</v>
      </c>
      <c r="L126">
        <v>0.3</v>
      </c>
      <c r="M126">
        <v>14</v>
      </c>
      <c r="N126">
        <v>20</v>
      </c>
      <c r="O126">
        <v>2.4</v>
      </c>
      <c r="P126">
        <v>332</v>
      </c>
      <c r="Q126">
        <v>29</v>
      </c>
      <c r="R126">
        <v>35</v>
      </c>
      <c r="S126">
        <v>72</v>
      </c>
      <c r="T126">
        <v>1</v>
      </c>
      <c r="U126">
        <v>4</v>
      </c>
    </row>
    <row r="127" spans="1:21" hidden="1" x14ac:dyDescent="0.3">
      <c r="A127" t="s">
        <v>521</v>
      </c>
      <c r="B127" t="s">
        <v>522</v>
      </c>
      <c r="C127" s="1" t="str">
        <f t="shared" si="6"/>
        <v>13:0002</v>
      </c>
      <c r="D127" s="1" t="str">
        <f t="shared" si="7"/>
        <v>13:0020</v>
      </c>
      <c r="E127" t="s">
        <v>523</v>
      </c>
      <c r="F127" t="s">
        <v>524</v>
      </c>
      <c r="H127">
        <v>47.545101299999999</v>
      </c>
      <c r="I127">
        <v>-66.243201299999996</v>
      </c>
      <c r="J127" s="1" t="str">
        <f t="shared" si="10"/>
        <v>Basal till</v>
      </c>
      <c r="K127" s="1" t="str">
        <f t="shared" si="8"/>
        <v>&lt;63 micron</v>
      </c>
      <c r="L127">
        <v>0.6</v>
      </c>
      <c r="M127">
        <v>15</v>
      </c>
      <c r="N127">
        <v>19</v>
      </c>
      <c r="O127">
        <v>2.7</v>
      </c>
      <c r="P127">
        <v>424</v>
      </c>
      <c r="Q127">
        <v>31</v>
      </c>
      <c r="R127">
        <v>28</v>
      </c>
      <c r="S127">
        <v>70</v>
      </c>
      <c r="T127">
        <v>2</v>
      </c>
      <c r="U127">
        <v>4</v>
      </c>
    </row>
    <row r="128" spans="1:21" hidden="1" x14ac:dyDescent="0.3">
      <c r="A128" t="s">
        <v>525</v>
      </c>
      <c r="B128" t="s">
        <v>526</v>
      </c>
      <c r="C128" s="1" t="str">
        <f t="shared" si="6"/>
        <v>13:0002</v>
      </c>
      <c r="D128" s="1" t="str">
        <f t="shared" si="7"/>
        <v>13:0020</v>
      </c>
      <c r="E128" t="s">
        <v>527</v>
      </c>
      <c r="F128" t="s">
        <v>528</v>
      </c>
      <c r="H128">
        <v>47.527094300000002</v>
      </c>
      <c r="I128">
        <v>-66.2428168</v>
      </c>
      <c r="J128" s="1" t="str">
        <f t="shared" si="10"/>
        <v>Basal till</v>
      </c>
      <c r="K128" s="1" t="str">
        <f t="shared" si="8"/>
        <v>&lt;63 micron</v>
      </c>
      <c r="L128">
        <v>1</v>
      </c>
      <c r="M128">
        <v>14</v>
      </c>
      <c r="N128">
        <v>11</v>
      </c>
      <c r="O128">
        <v>3.3</v>
      </c>
      <c r="P128">
        <v>520</v>
      </c>
      <c r="Q128">
        <v>19</v>
      </c>
      <c r="R128">
        <v>28</v>
      </c>
      <c r="S128">
        <v>85</v>
      </c>
      <c r="T128">
        <v>2</v>
      </c>
      <c r="U128">
        <v>4</v>
      </c>
    </row>
    <row r="129" spans="1:21" hidden="1" x14ac:dyDescent="0.3">
      <c r="A129" t="s">
        <v>529</v>
      </c>
      <c r="B129" t="s">
        <v>530</v>
      </c>
      <c r="C129" s="1" t="str">
        <f t="shared" si="6"/>
        <v>13:0002</v>
      </c>
      <c r="D129" s="1" t="str">
        <f t="shared" si="7"/>
        <v>13:0020</v>
      </c>
      <c r="E129" t="s">
        <v>531</v>
      </c>
      <c r="F129" t="s">
        <v>532</v>
      </c>
      <c r="H129">
        <v>47.509552499999998</v>
      </c>
      <c r="I129">
        <v>-66.243071999999998</v>
      </c>
      <c r="J129" s="1" t="str">
        <f t="shared" si="10"/>
        <v>Basal till</v>
      </c>
      <c r="K129" s="1" t="str">
        <f t="shared" si="8"/>
        <v>&lt;63 micron</v>
      </c>
      <c r="L129">
        <v>0.6</v>
      </c>
      <c r="M129">
        <v>19</v>
      </c>
      <c r="N129">
        <v>28</v>
      </c>
      <c r="O129">
        <v>3.2</v>
      </c>
      <c r="P129">
        <v>660</v>
      </c>
      <c r="Q129">
        <v>32</v>
      </c>
      <c r="R129">
        <v>48</v>
      </c>
      <c r="S129">
        <v>90</v>
      </c>
      <c r="T129">
        <v>1</v>
      </c>
      <c r="U129">
        <v>1</v>
      </c>
    </row>
    <row r="130" spans="1:21" hidden="1" x14ac:dyDescent="0.3">
      <c r="A130" t="s">
        <v>533</v>
      </c>
      <c r="B130" t="s">
        <v>534</v>
      </c>
      <c r="C130" s="1" t="str">
        <f t="shared" ref="C130:C193" si="11">HYPERLINK("http://geochem.nrcan.gc.ca/cdogs/content/bdl/bdl130002_e.htm", "13:0002")</f>
        <v>13:0002</v>
      </c>
      <c r="D130" s="1" t="str">
        <f t="shared" ref="D130:D193" si="12">HYPERLINK("http://geochem.nrcan.gc.ca/cdogs/content/svy/svy130020_e.htm", "13:0020")</f>
        <v>13:0020</v>
      </c>
      <c r="E130" t="s">
        <v>535</v>
      </c>
      <c r="F130" t="s">
        <v>536</v>
      </c>
      <c r="H130">
        <v>47.724446999999998</v>
      </c>
      <c r="I130">
        <v>-66.2170773</v>
      </c>
      <c r="J130" s="1" t="str">
        <f t="shared" si="10"/>
        <v>Basal till</v>
      </c>
      <c r="K130" s="1" t="str">
        <f t="shared" ref="K130:K193" si="13">HYPERLINK("http://geochem.nrcan.gc.ca/cdogs/content/kwd/kwd080004_e.htm", "&lt;63 micron")</f>
        <v>&lt;63 micron</v>
      </c>
      <c r="L130">
        <v>0.6</v>
      </c>
      <c r="M130">
        <v>16</v>
      </c>
      <c r="N130">
        <v>19</v>
      </c>
      <c r="O130">
        <v>2.6</v>
      </c>
      <c r="P130">
        <v>303</v>
      </c>
      <c r="Q130">
        <v>48</v>
      </c>
      <c r="R130">
        <v>17</v>
      </c>
      <c r="S130">
        <v>57</v>
      </c>
      <c r="T130">
        <v>2</v>
      </c>
      <c r="U130">
        <v>2</v>
      </c>
    </row>
    <row r="131" spans="1:21" hidden="1" x14ac:dyDescent="0.3">
      <c r="A131" t="s">
        <v>537</v>
      </c>
      <c r="B131" t="s">
        <v>538</v>
      </c>
      <c r="C131" s="1" t="str">
        <f t="shared" si="11"/>
        <v>13:0002</v>
      </c>
      <c r="D131" s="1" t="str">
        <f t="shared" si="12"/>
        <v>13:0020</v>
      </c>
      <c r="E131" t="s">
        <v>539</v>
      </c>
      <c r="F131" t="s">
        <v>540</v>
      </c>
      <c r="H131">
        <v>47.688907200000003</v>
      </c>
      <c r="I131">
        <v>-66.217302799999999</v>
      </c>
      <c r="J131" s="1" t="str">
        <f t="shared" si="10"/>
        <v>Basal till</v>
      </c>
      <c r="K131" s="1" t="str">
        <f t="shared" si="13"/>
        <v>&lt;63 micron</v>
      </c>
      <c r="L131">
        <v>1</v>
      </c>
      <c r="M131">
        <v>16</v>
      </c>
      <c r="N131">
        <v>19</v>
      </c>
      <c r="O131">
        <v>3.1</v>
      </c>
      <c r="P131">
        <v>295</v>
      </c>
      <c r="Q131">
        <v>48</v>
      </c>
      <c r="R131">
        <v>17</v>
      </c>
      <c r="S131">
        <v>60</v>
      </c>
      <c r="T131">
        <v>2</v>
      </c>
      <c r="U131">
        <v>4</v>
      </c>
    </row>
    <row r="132" spans="1:21" hidden="1" x14ac:dyDescent="0.3">
      <c r="A132" t="s">
        <v>541</v>
      </c>
      <c r="B132" t="s">
        <v>542</v>
      </c>
      <c r="C132" s="1" t="str">
        <f t="shared" si="11"/>
        <v>13:0002</v>
      </c>
      <c r="D132" s="1" t="str">
        <f t="shared" si="12"/>
        <v>13:0020</v>
      </c>
      <c r="E132" t="s">
        <v>543</v>
      </c>
      <c r="F132" t="s">
        <v>544</v>
      </c>
      <c r="H132">
        <v>47.670940799999997</v>
      </c>
      <c r="I132">
        <v>-66.2185913</v>
      </c>
      <c r="J132" s="1" t="str">
        <f t="shared" si="10"/>
        <v>Basal till</v>
      </c>
      <c r="K132" s="1" t="str">
        <f t="shared" si="13"/>
        <v>&lt;63 micron</v>
      </c>
      <c r="L132">
        <v>1</v>
      </c>
      <c r="M132">
        <v>29</v>
      </c>
      <c r="N132">
        <v>31</v>
      </c>
      <c r="O132">
        <v>3.7</v>
      </c>
      <c r="P132">
        <v>475</v>
      </c>
      <c r="Q132">
        <v>80</v>
      </c>
      <c r="R132">
        <v>28</v>
      </c>
      <c r="S132">
        <v>82</v>
      </c>
      <c r="T132">
        <v>2</v>
      </c>
      <c r="U132">
        <v>2</v>
      </c>
    </row>
    <row r="133" spans="1:21" hidden="1" x14ac:dyDescent="0.3">
      <c r="A133" t="s">
        <v>545</v>
      </c>
      <c r="B133" t="s">
        <v>546</v>
      </c>
      <c r="C133" s="1" t="str">
        <f t="shared" si="11"/>
        <v>13:0002</v>
      </c>
      <c r="D133" s="1" t="str">
        <f t="shared" si="12"/>
        <v>13:0020</v>
      </c>
      <c r="E133" t="s">
        <v>547</v>
      </c>
      <c r="F133" t="s">
        <v>548</v>
      </c>
      <c r="H133">
        <v>47.635360499999997</v>
      </c>
      <c r="I133">
        <v>-66.217152600000006</v>
      </c>
      <c r="J133" s="1" t="str">
        <f t="shared" si="10"/>
        <v>Basal till</v>
      </c>
      <c r="K133" s="1" t="str">
        <f t="shared" si="13"/>
        <v>&lt;63 micron</v>
      </c>
      <c r="L133">
        <v>0.7</v>
      </c>
      <c r="M133">
        <v>19</v>
      </c>
      <c r="N133">
        <v>34</v>
      </c>
      <c r="O133">
        <v>3</v>
      </c>
      <c r="P133">
        <v>467</v>
      </c>
      <c r="Q133">
        <v>53</v>
      </c>
      <c r="R133">
        <v>21</v>
      </c>
      <c r="S133">
        <v>63</v>
      </c>
      <c r="T133">
        <v>2</v>
      </c>
      <c r="U133">
        <v>4</v>
      </c>
    </row>
    <row r="134" spans="1:21" hidden="1" x14ac:dyDescent="0.3">
      <c r="A134" t="s">
        <v>549</v>
      </c>
      <c r="B134" t="s">
        <v>550</v>
      </c>
      <c r="C134" s="1" t="str">
        <f t="shared" si="11"/>
        <v>13:0002</v>
      </c>
      <c r="D134" s="1" t="str">
        <f t="shared" si="12"/>
        <v>13:0020</v>
      </c>
      <c r="E134" t="s">
        <v>551</v>
      </c>
      <c r="F134" t="s">
        <v>552</v>
      </c>
      <c r="H134">
        <v>47.617843399999998</v>
      </c>
      <c r="I134">
        <v>-66.218415500000006</v>
      </c>
      <c r="J134" s="1" t="str">
        <f t="shared" si="10"/>
        <v>Basal till</v>
      </c>
      <c r="K134" s="1" t="str">
        <f t="shared" si="13"/>
        <v>&lt;63 micron</v>
      </c>
      <c r="L134">
        <v>0.7</v>
      </c>
      <c r="M134">
        <v>21</v>
      </c>
      <c r="N134">
        <v>29</v>
      </c>
      <c r="O134">
        <v>2.9</v>
      </c>
      <c r="P134">
        <v>491</v>
      </c>
      <c r="Q134">
        <v>53</v>
      </c>
      <c r="R134">
        <v>18</v>
      </c>
      <c r="S134">
        <v>106</v>
      </c>
      <c r="T134">
        <v>2</v>
      </c>
      <c r="U134">
        <v>4</v>
      </c>
    </row>
    <row r="135" spans="1:21" hidden="1" x14ac:dyDescent="0.3">
      <c r="A135" t="s">
        <v>553</v>
      </c>
      <c r="B135" t="s">
        <v>554</v>
      </c>
      <c r="C135" s="1" t="str">
        <f t="shared" si="11"/>
        <v>13:0002</v>
      </c>
      <c r="D135" s="1" t="str">
        <f t="shared" si="12"/>
        <v>13:0020</v>
      </c>
      <c r="E135" t="s">
        <v>555</v>
      </c>
      <c r="F135" t="s">
        <v>556</v>
      </c>
      <c r="H135">
        <v>47.599828500000001</v>
      </c>
      <c r="I135">
        <v>-66.217708000000002</v>
      </c>
      <c r="J135" s="1" t="str">
        <f t="shared" si="10"/>
        <v>Basal till</v>
      </c>
      <c r="K135" s="1" t="str">
        <f t="shared" si="13"/>
        <v>&lt;63 micron</v>
      </c>
      <c r="L135">
        <v>0.7</v>
      </c>
      <c r="M135">
        <v>23</v>
      </c>
      <c r="N135">
        <v>28</v>
      </c>
      <c r="O135">
        <v>3.2</v>
      </c>
      <c r="P135">
        <v>880</v>
      </c>
      <c r="Q135">
        <v>28</v>
      </c>
      <c r="R135">
        <v>49</v>
      </c>
      <c r="S135">
        <v>87</v>
      </c>
      <c r="T135">
        <v>2</v>
      </c>
      <c r="U135">
        <v>2</v>
      </c>
    </row>
    <row r="136" spans="1:21" hidden="1" x14ac:dyDescent="0.3">
      <c r="A136" t="s">
        <v>557</v>
      </c>
      <c r="B136" t="s">
        <v>558</v>
      </c>
      <c r="C136" s="1" t="str">
        <f t="shared" si="11"/>
        <v>13:0002</v>
      </c>
      <c r="D136" s="1" t="str">
        <f t="shared" si="12"/>
        <v>13:0020</v>
      </c>
      <c r="E136" t="s">
        <v>559</v>
      </c>
      <c r="F136" t="s">
        <v>560</v>
      </c>
      <c r="H136">
        <v>47.581596900000001</v>
      </c>
      <c r="I136">
        <v>-66.217344699999998</v>
      </c>
      <c r="J136" s="1" t="str">
        <f t="shared" si="10"/>
        <v>Basal till</v>
      </c>
      <c r="K136" s="1" t="str">
        <f t="shared" si="13"/>
        <v>&lt;63 micron</v>
      </c>
      <c r="L136">
        <v>0.7</v>
      </c>
      <c r="M136">
        <v>28</v>
      </c>
      <c r="N136">
        <v>48</v>
      </c>
      <c r="O136">
        <v>3.4</v>
      </c>
      <c r="P136">
        <v>810</v>
      </c>
      <c r="Q136">
        <v>63</v>
      </c>
      <c r="R136">
        <v>21</v>
      </c>
      <c r="S136">
        <v>56</v>
      </c>
      <c r="T136">
        <v>2</v>
      </c>
      <c r="U136">
        <v>2</v>
      </c>
    </row>
    <row r="137" spans="1:21" hidden="1" x14ac:dyDescent="0.3">
      <c r="A137" t="s">
        <v>561</v>
      </c>
      <c r="B137" t="s">
        <v>562</v>
      </c>
      <c r="C137" s="1" t="str">
        <f t="shared" si="11"/>
        <v>13:0002</v>
      </c>
      <c r="D137" s="1" t="str">
        <f t="shared" si="12"/>
        <v>13:0020</v>
      </c>
      <c r="E137" t="s">
        <v>563</v>
      </c>
      <c r="F137" t="s">
        <v>564</v>
      </c>
      <c r="H137">
        <v>47.564047500000001</v>
      </c>
      <c r="I137">
        <v>-66.217277600000003</v>
      </c>
      <c r="J137" s="1" t="str">
        <f t="shared" si="10"/>
        <v>Basal till</v>
      </c>
      <c r="K137" s="1" t="str">
        <f t="shared" si="13"/>
        <v>&lt;63 micron</v>
      </c>
      <c r="L137">
        <v>1.3</v>
      </c>
      <c r="M137">
        <v>17</v>
      </c>
      <c r="N137">
        <v>23</v>
      </c>
      <c r="O137">
        <v>3.2</v>
      </c>
      <c r="P137">
        <v>428</v>
      </c>
      <c r="Q137">
        <v>36</v>
      </c>
      <c r="R137">
        <v>39</v>
      </c>
      <c r="S137">
        <v>120</v>
      </c>
      <c r="T137">
        <v>2</v>
      </c>
      <c r="U137">
        <v>4</v>
      </c>
    </row>
    <row r="138" spans="1:21" hidden="1" x14ac:dyDescent="0.3">
      <c r="A138" t="s">
        <v>565</v>
      </c>
      <c r="B138" t="s">
        <v>566</v>
      </c>
      <c r="C138" s="1" t="str">
        <f t="shared" si="11"/>
        <v>13:0002</v>
      </c>
      <c r="D138" s="1" t="str">
        <f t="shared" si="12"/>
        <v>13:0020</v>
      </c>
      <c r="E138" t="s">
        <v>567</v>
      </c>
      <c r="F138" t="s">
        <v>568</v>
      </c>
      <c r="H138">
        <v>47.545390699999999</v>
      </c>
      <c r="I138">
        <v>-66.217933400000007</v>
      </c>
      <c r="J138" s="1" t="str">
        <f t="shared" si="10"/>
        <v>Basal till</v>
      </c>
      <c r="K138" s="1" t="str">
        <f t="shared" si="13"/>
        <v>&lt;63 micron</v>
      </c>
      <c r="L138">
        <v>1</v>
      </c>
      <c r="M138">
        <v>18</v>
      </c>
      <c r="N138">
        <v>23</v>
      </c>
      <c r="O138">
        <v>3.2</v>
      </c>
      <c r="P138">
        <v>654</v>
      </c>
      <c r="Q138">
        <v>30</v>
      </c>
      <c r="R138">
        <v>63</v>
      </c>
      <c r="S138">
        <v>214</v>
      </c>
      <c r="T138">
        <v>2</v>
      </c>
      <c r="U138">
        <v>4</v>
      </c>
    </row>
    <row r="139" spans="1:21" hidden="1" x14ac:dyDescent="0.3">
      <c r="A139" t="s">
        <v>569</v>
      </c>
      <c r="B139" t="s">
        <v>570</v>
      </c>
      <c r="C139" s="1" t="str">
        <f t="shared" si="11"/>
        <v>13:0002</v>
      </c>
      <c r="D139" s="1" t="str">
        <f t="shared" si="12"/>
        <v>13:0020</v>
      </c>
      <c r="E139" t="s">
        <v>571</v>
      </c>
      <c r="F139" t="s">
        <v>572</v>
      </c>
      <c r="H139">
        <v>47.527110700000001</v>
      </c>
      <c r="I139">
        <v>-66.215579099999999</v>
      </c>
      <c r="J139" s="1" t="str">
        <f t="shared" si="10"/>
        <v>Basal till</v>
      </c>
      <c r="K139" s="1" t="str">
        <f t="shared" si="13"/>
        <v>&lt;63 micron</v>
      </c>
      <c r="L139">
        <v>1</v>
      </c>
      <c r="M139">
        <v>10</v>
      </c>
      <c r="N139">
        <v>12</v>
      </c>
      <c r="O139">
        <v>2.7</v>
      </c>
      <c r="P139">
        <v>234</v>
      </c>
      <c r="Q139">
        <v>12</v>
      </c>
      <c r="R139">
        <v>52</v>
      </c>
      <c r="S139">
        <v>102</v>
      </c>
      <c r="T139">
        <v>2</v>
      </c>
      <c r="U139">
        <v>2</v>
      </c>
    </row>
    <row r="140" spans="1:21" hidden="1" x14ac:dyDescent="0.3">
      <c r="A140" t="s">
        <v>573</v>
      </c>
      <c r="B140" t="s">
        <v>574</v>
      </c>
      <c r="C140" s="1" t="str">
        <f t="shared" si="11"/>
        <v>13:0002</v>
      </c>
      <c r="D140" s="1" t="str">
        <f t="shared" si="12"/>
        <v>13:0020</v>
      </c>
      <c r="E140" t="s">
        <v>575</v>
      </c>
      <c r="F140" t="s">
        <v>576</v>
      </c>
      <c r="H140">
        <v>47.509336400000002</v>
      </c>
      <c r="I140">
        <v>-66.215523700000006</v>
      </c>
      <c r="J140" s="1" t="str">
        <f t="shared" si="10"/>
        <v>Basal till</v>
      </c>
      <c r="K140" s="1" t="str">
        <f t="shared" si="13"/>
        <v>&lt;63 micron</v>
      </c>
      <c r="L140">
        <v>1</v>
      </c>
      <c r="M140">
        <v>27</v>
      </c>
      <c r="N140">
        <v>32</v>
      </c>
      <c r="O140">
        <v>3.7</v>
      </c>
      <c r="P140">
        <v>841</v>
      </c>
      <c r="Q140">
        <v>25</v>
      </c>
      <c r="R140">
        <v>45</v>
      </c>
      <c r="S140">
        <v>82</v>
      </c>
      <c r="T140">
        <v>2</v>
      </c>
      <c r="U140">
        <v>2</v>
      </c>
    </row>
    <row r="141" spans="1:21" hidden="1" x14ac:dyDescent="0.3">
      <c r="A141" t="s">
        <v>577</v>
      </c>
      <c r="B141" t="s">
        <v>578</v>
      </c>
      <c r="C141" s="1" t="str">
        <f t="shared" si="11"/>
        <v>13:0002</v>
      </c>
      <c r="D141" s="1" t="str">
        <f t="shared" si="12"/>
        <v>13:0020</v>
      </c>
      <c r="E141" t="s">
        <v>579</v>
      </c>
      <c r="F141" t="s">
        <v>580</v>
      </c>
      <c r="H141">
        <v>47.742285799999998</v>
      </c>
      <c r="I141">
        <v>-66.192112699999996</v>
      </c>
      <c r="J141" s="1" t="str">
        <f t="shared" si="10"/>
        <v>Basal till</v>
      </c>
      <c r="K141" s="1" t="str">
        <f t="shared" si="13"/>
        <v>&lt;63 micron</v>
      </c>
      <c r="L141">
        <v>0.7</v>
      </c>
      <c r="M141">
        <v>13</v>
      </c>
      <c r="N141">
        <v>15</v>
      </c>
      <c r="O141">
        <v>2.2000000000000002</v>
      </c>
      <c r="P141">
        <v>218</v>
      </c>
      <c r="Q141">
        <v>40</v>
      </c>
      <c r="R141">
        <v>25</v>
      </c>
      <c r="S141">
        <v>40</v>
      </c>
      <c r="T141">
        <v>2</v>
      </c>
      <c r="U141">
        <v>2</v>
      </c>
    </row>
    <row r="142" spans="1:21" hidden="1" x14ac:dyDescent="0.3">
      <c r="A142" t="s">
        <v>581</v>
      </c>
      <c r="B142" t="s">
        <v>582</v>
      </c>
      <c r="C142" s="1" t="str">
        <f t="shared" si="11"/>
        <v>13:0002</v>
      </c>
      <c r="D142" s="1" t="str">
        <f t="shared" si="12"/>
        <v>13:0020</v>
      </c>
      <c r="E142" t="s">
        <v>583</v>
      </c>
      <c r="F142" t="s">
        <v>584</v>
      </c>
      <c r="H142">
        <v>47.724271100000003</v>
      </c>
      <c r="I142">
        <v>-66.191414100000003</v>
      </c>
      <c r="J142" s="1" t="str">
        <f t="shared" si="10"/>
        <v>Basal till</v>
      </c>
      <c r="K142" s="1" t="str">
        <f t="shared" si="13"/>
        <v>&lt;63 micron</v>
      </c>
      <c r="L142">
        <v>0.7</v>
      </c>
      <c r="M142">
        <v>11</v>
      </c>
      <c r="N142">
        <v>16</v>
      </c>
      <c r="O142">
        <v>1.9</v>
      </c>
      <c r="P142">
        <v>139</v>
      </c>
      <c r="Q142">
        <v>39</v>
      </c>
      <c r="R142">
        <v>18</v>
      </c>
      <c r="S142">
        <v>42</v>
      </c>
      <c r="T142">
        <v>2</v>
      </c>
      <c r="U142">
        <v>4</v>
      </c>
    </row>
    <row r="143" spans="1:21" hidden="1" x14ac:dyDescent="0.3">
      <c r="A143" t="s">
        <v>585</v>
      </c>
      <c r="B143" t="s">
        <v>586</v>
      </c>
      <c r="C143" s="1" t="str">
        <f t="shared" si="11"/>
        <v>13:0002</v>
      </c>
      <c r="D143" s="1" t="str">
        <f t="shared" si="12"/>
        <v>13:0020</v>
      </c>
      <c r="E143" t="s">
        <v>587</v>
      </c>
      <c r="F143" t="s">
        <v>588</v>
      </c>
      <c r="H143">
        <v>47.706905999999996</v>
      </c>
      <c r="I143">
        <v>-66.189680899999999</v>
      </c>
      <c r="J143" s="1" t="str">
        <f t="shared" si="10"/>
        <v>Basal till</v>
      </c>
      <c r="K143" s="1" t="str">
        <f t="shared" si="13"/>
        <v>&lt;63 micron</v>
      </c>
      <c r="L143">
        <v>1</v>
      </c>
      <c r="M143">
        <v>15</v>
      </c>
      <c r="N143">
        <v>19</v>
      </c>
      <c r="O143">
        <v>3.2</v>
      </c>
      <c r="P143">
        <v>232</v>
      </c>
      <c r="Q143">
        <v>44</v>
      </c>
      <c r="R143">
        <v>25</v>
      </c>
      <c r="S143">
        <v>47</v>
      </c>
      <c r="T143">
        <v>2</v>
      </c>
      <c r="U143">
        <v>4</v>
      </c>
    </row>
    <row r="144" spans="1:21" hidden="1" x14ac:dyDescent="0.3">
      <c r="A144" t="s">
        <v>589</v>
      </c>
      <c r="B144" t="s">
        <v>590</v>
      </c>
      <c r="C144" s="1" t="str">
        <f t="shared" si="11"/>
        <v>13:0002</v>
      </c>
      <c r="D144" s="1" t="str">
        <f t="shared" si="12"/>
        <v>13:0020</v>
      </c>
      <c r="E144" t="s">
        <v>591</v>
      </c>
      <c r="F144" t="s">
        <v>592</v>
      </c>
      <c r="H144">
        <v>47.689181099999999</v>
      </c>
      <c r="I144">
        <v>-66.191632999999996</v>
      </c>
      <c r="J144" s="1" t="str">
        <f t="shared" si="10"/>
        <v>Basal till</v>
      </c>
      <c r="K144" s="1" t="str">
        <f t="shared" si="13"/>
        <v>&lt;63 micron</v>
      </c>
      <c r="L144">
        <v>1</v>
      </c>
      <c r="M144">
        <v>22</v>
      </c>
      <c r="N144">
        <v>26</v>
      </c>
      <c r="O144">
        <v>3.6</v>
      </c>
      <c r="P144">
        <v>656</v>
      </c>
      <c r="Q144">
        <v>67</v>
      </c>
      <c r="R144">
        <v>32</v>
      </c>
      <c r="S144">
        <v>82</v>
      </c>
      <c r="T144">
        <v>2</v>
      </c>
      <c r="U144">
        <v>2</v>
      </c>
    </row>
    <row r="145" spans="1:21" hidden="1" x14ac:dyDescent="0.3">
      <c r="A145" t="s">
        <v>593</v>
      </c>
      <c r="B145" t="s">
        <v>594</v>
      </c>
      <c r="C145" s="1" t="str">
        <f t="shared" si="11"/>
        <v>13:0002</v>
      </c>
      <c r="D145" s="1" t="str">
        <f t="shared" si="12"/>
        <v>13:0020</v>
      </c>
      <c r="E145" t="s">
        <v>595</v>
      </c>
      <c r="F145" t="s">
        <v>596</v>
      </c>
      <c r="H145">
        <v>47.671215199999999</v>
      </c>
      <c r="I145">
        <v>-66.1929303</v>
      </c>
      <c r="J145" s="1" t="str">
        <f t="shared" si="10"/>
        <v>Basal till</v>
      </c>
      <c r="K145" s="1" t="str">
        <f t="shared" si="13"/>
        <v>&lt;63 micron</v>
      </c>
      <c r="L145">
        <v>0.7</v>
      </c>
      <c r="M145">
        <v>19</v>
      </c>
      <c r="N145">
        <v>23</v>
      </c>
      <c r="O145">
        <v>3.2</v>
      </c>
      <c r="P145">
        <v>340</v>
      </c>
      <c r="Q145">
        <v>62</v>
      </c>
      <c r="R145">
        <v>25</v>
      </c>
      <c r="S145">
        <v>56</v>
      </c>
      <c r="T145">
        <v>2</v>
      </c>
      <c r="U145">
        <v>2</v>
      </c>
    </row>
    <row r="146" spans="1:21" hidden="1" x14ac:dyDescent="0.3">
      <c r="A146" t="s">
        <v>597</v>
      </c>
      <c r="B146" t="s">
        <v>598</v>
      </c>
      <c r="C146" s="1" t="str">
        <f t="shared" si="11"/>
        <v>13:0002</v>
      </c>
      <c r="D146" s="1" t="str">
        <f t="shared" si="12"/>
        <v>13:0020</v>
      </c>
      <c r="E146" t="s">
        <v>599</v>
      </c>
      <c r="F146" t="s">
        <v>600</v>
      </c>
      <c r="H146">
        <v>47.653600900000001</v>
      </c>
      <c r="I146">
        <v>-66.190212299999999</v>
      </c>
      <c r="J146" s="1" t="str">
        <f t="shared" si="10"/>
        <v>Basal till</v>
      </c>
      <c r="K146" s="1" t="str">
        <f t="shared" si="13"/>
        <v>&lt;63 micron</v>
      </c>
      <c r="L146">
        <v>1.7</v>
      </c>
      <c r="M146">
        <v>26</v>
      </c>
      <c r="N146">
        <v>50</v>
      </c>
      <c r="O146">
        <v>4</v>
      </c>
      <c r="P146">
        <v>741</v>
      </c>
      <c r="Q146">
        <v>53</v>
      </c>
      <c r="R146">
        <v>39</v>
      </c>
      <c r="S146">
        <v>66</v>
      </c>
      <c r="T146">
        <v>4</v>
      </c>
      <c r="U146">
        <v>2</v>
      </c>
    </row>
    <row r="147" spans="1:21" hidden="1" x14ac:dyDescent="0.3">
      <c r="A147" t="s">
        <v>601</v>
      </c>
      <c r="B147" t="s">
        <v>602</v>
      </c>
      <c r="C147" s="1" t="str">
        <f t="shared" si="11"/>
        <v>13:0002</v>
      </c>
      <c r="D147" s="1" t="str">
        <f t="shared" si="12"/>
        <v>13:0020</v>
      </c>
      <c r="E147" t="s">
        <v>603</v>
      </c>
      <c r="F147" t="s">
        <v>604</v>
      </c>
      <c r="H147">
        <v>47.634711899999999</v>
      </c>
      <c r="I147">
        <v>-66.190559899999997</v>
      </c>
      <c r="J147" s="1" t="str">
        <f t="shared" si="10"/>
        <v>Basal till</v>
      </c>
      <c r="K147" s="1" t="str">
        <f t="shared" si="13"/>
        <v>&lt;63 micron</v>
      </c>
      <c r="L147">
        <v>0.7</v>
      </c>
      <c r="M147">
        <v>12</v>
      </c>
      <c r="N147">
        <v>13</v>
      </c>
      <c r="O147">
        <v>2</v>
      </c>
      <c r="P147">
        <v>208</v>
      </c>
      <c r="Q147">
        <v>31</v>
      </c>
      <c r="R147">
        <v>18</v>
      </c>
      <c r="S147">
        <v>51</v>
      </c>
      <c r="T147">
        <v>0.5</v>
      </c>
      <c r="U147">
        <v>6</v>
      </c>
    </row>
    <row r="148" spans="1:21" hidden="1" x14ac:dyDescent="0.3">
      <c r="A148" t="s">
        <v>605</v>
      </c>
      <c r="B148" t="s">
        <v>606</v>
      </c>
      <c r="C148" s="1" t="str">
        <f t="shared" si="11"/>
        <v>13:0002</v>
      </c>
      <c r="D148" s="1" t="str">
        <f t="shared" si="12"/>
        <v>13:0020</v>
      </c>
      <c r="E148" t="s">
        <v>607</v>
      </c>
      <c r="F148" t="s">
        <v>608</v>
      </c>
      <c r="H148">
        <v>47.617636500000003</v>
      </c>
      <c r="I148">
        <v>-66.191475199999999</v>
      </c>
      <c r="J148" s="1" t="str">
        <f t="shared" ref="J148:J179" si="14">HYPERLINK("http://geochem.nrcan.gc.ca/cdogs/content/kwd/kwd020045_e.htm", "Basal till")</f>
        <v>Basal till</v>
      </c>
      <c r="K148" s="1" t="str">
        <f t="shared" si="13"/>
        <v>&lt;63 micron</v>
      </c>
      <c r="L148">
        <v>0.7</v>
      </c>
      <c r="M148">
        <v>21</v>
      </c>
      <c r="N148">
        <v>30</v>
      </c>
      <c r="O148">
        <v>2.9</v>
      </c>
      <c r="P148">
        <v>532</v>
      </c>
      <c r="Q148">
        <v>56</v>
      </c>
      <c r="R148">
        <v>21</v>
      </c>
      <c r="S148">
        <v>75</v>
      </c>
      <c r="T148">
        <v>2</v>
      </c>
      <c r="U148">
        <v>4</v>
      </c>
    </row>
    <row r="149" spans="1:21" hidden="1" x14ac:dyDescent="0.3">
      <c r="A149" t="s">
        <v>609</v>
      </c>
      <c r="B149" t="s">
        <v>610</v>
      </c>
      <c r="C149" s="1" t="str">
        <f t="shared" si="11"/>
        <v>13:0002</v>
      </c>
      <c r="D149" s="1" t="str">
        <f t="shared" si="12"/>
        <v>13:0020</v>
      </c>
      <c r="E149" t="s">
        <v>611</v>
      </c>
      <c r="F149" t="s">
        <v>612</v>
      </c>
      <c r="H149">
        <v>47.599838099999999</v>
      </c>
      <c r="I149">
        <v>-66.190432700000002</v>
      </c>
      <c r="J149" s="1" t="str">
        <f t="shared" si="14"/>
        <v>Basal till</v>
      </c>
      <c r="K149" s="1" t="str">
        <f t="shared" si="13"/>
        <v>&lt;63 micron</v>
      </c>
      <c r="L149">
        <v>0.7</v>
      </c>
      <c r="M149">
        <v>14</v>
      </c>
      <c r="N149">
        <v>21</v>
      </c>
      <c r="O149">
        <v>2.4</v>
      </c>
      <c r="P149">
        <v>502</v>
      </c>
      <c r="Q149">
        <v>31</v>
      </c>
      <c r="R149">
        <v>32</v>
      </c>
      <c r="S149">
        <v>65</v>
      </c>
      <c r="T149">
        <v>2</v>
      </c>
      <c r="U149">
        <v>8</v>
      </c>
    </row>
    <row r="150" spans="1:21" hidden="1" x14ac:dyDescent="0.3">
      <c r="A150" t="s">
        <v>613</v>
      </c>
      <c r="B150" t="s">
        <v>614</v>
      </c>
      <c r="C150" s="1" t="str">
        <f t="shared" si="11"/>
        <v>13:0002</v>
      </c>
      <c r="D150" s="1" t="str">
        <f t="shared" si="12"/>
        <v>13:0020</v>
      </c>
      <c r="E150" t="s">
        <v>615</v>
      </c>
      <c r="F150" t="s">
        <v>616</v>
      </c>
      <c r="H150">
        <v>47.580924500000002</v>
      </c>
      <c r="I150">
        <v>-66.189782800000003</v>
      </c>
      <c r="J150" s="1" t="str">
        <f t="shared" si="14"/>
        <v>Basal till</v>
      </c>
      <c r="K150" s="1" t="str">
        <f t="shared" si="13"/>
        <v>&lt;63 micron</v>
      </c>
      <c r="L150">
        <v>1</v>
      </c>
      <c r="M150">
        <v>14</v>
      </c>
      <c r="N150">
        <v>16</v>
      </c>
      <c r="O150">
        <v>3</v>
      </c>
      <c r="P150">
        <v>286</v>
      </c>
      <c r="Q150">
        <v>27</v>
      </c>
      <c r="R150">
        <v>28</v>
      </c>
      <c r="S150">
        <v>77</v>
      </c>
      <c r="T150">
        <v>2</v>
      </c>
      <c r="U150">
        <v>4</v>
      </c>
    </row>
    <row r="151" spans="1:21" hidden="1" x14ac:dyDescent="0.3">
      <c r="A151" t="s">
        <v>617</v>
      </c>
      <c r="B151" t="s">
        <v>618</v>
      </c>
      <c r="C151" s="1" t="str">
        <f t="shared" si="11"/>
        <v>13:0002</v>
      </c>
      <c r="D151" s="1" t="str">
        <f t="shared" si="12"/>
        <v>13:0020</v>
      </c>
      <c r="E151" t="s">
        <v>619</v>
      </c>
      <c r="F151" t="s">
        <v>620</v>
      </c>
      <c r="H151">
        <v>47.563608100000003</v>
      </c>
      <c r="I151">
        <v>-66.190044900000004</v>
      </c>
      <c r="J151" s="1" t="str">
        <f t="shared" si="14"/>
        <v>Basal till</v>
      </c>
      <c r="K151" s="1" t="str">
        <f t="shared" si="13"/>
        <v>&lt;63 micron</v>
      </c>
      <c r="L151">
        <v>1</v>
      </c>
      <c r="M151">
        <v>14</v>
      </c>
      <c r="N151">
        <v>18</v>
      </c>
      <c r="O151">
        <v>2.8</v>
      </c>
      <c r="P151">
        <v>441</v>
      </c>
      <c r="Q151">
        <v>28</v>
      </c>
      <c r="R151">
        <v>37</v>
      </c>
      <c r="S151">
        <v>90</v>
      </c>
      <c r="T151">
        <v>1</v>
      </c>
      <c r="U151">
        <v>2</v>
      </c>
    </row>
    <row r="152" spans="1:21" hidden="1" x14ac:dyDescent="0.3">
      <c r="A152" t="s">
        <v>621</v>
      </c>
      <c r="B152" t="s">
        <v>622</v>
      </c>
      <c r="C152" s="1" t="str">
        <f t="shared" si="11"/>
        <v>13:0002</v>
      </c>
      <c r="D152" s="1" t="str">
        <f t="shared" si="12"/>
        <v>13:0020</v>
      </c>
      <c r="E152" t="s">
        <v>623</v>
      </c>
      <c r="F152" t="s">
        <v>624</v>
      </c>
      <c r="H152">
        <v>47.545617499999999</v>
      </c>
      <c r="I152">
        <v>-66.190342599999994</v>
      </c>
      <c r="J152" s="1" t="str">
        <f t="shared" si="14"/>
        <v>Basal till</v>
      </c>
      <c r="K152" s="1" t="str">
        <f t="shared" si="13"/>
        <v>&lt;63 micron</v>
      </c>
      <c r="L152">
        <v>1</v>
      </c>
      <c r="M152">
        <v>19</v>
      </c>
      <c r="N152">
        <v>29</v>
      </c>
      <c r="O152">
        <v>3.3</v>
      </c>
      <c r="P152">
        <v>875</v>
      </c>
      <c r="Q152">
        <v>39</v>
      </c>
      <c r="R152">
        <v>27</v>
      </c>
      <c r="S152">
        <v>85</v>
      </c>
      <c r="T152">
        <v>2</v>
      </c>
      <c r="U152">
        <v>4</v>
      </c>
    </row>
    <row r="153" spans="1:21" hidden="1" x14ac:dyDescent="0.3">
      <c r="A153" t="s">
        <v>625</v>
      </c>
      <c r="B153" t="s">
        <v>626</v>
      </c>
      <c r="C153" s="1" t="str">
        <f t="shared" si="11"/>
        <v>13:0002</v>
      </c>
      <c r="D153" s="1" t="str">
        <f t="shared" si="12"/>
        <v>13:0020</v>
      </c>
      <c r="E153" t="s">
        <v>627</v>
      </c>
      <c r="F153" t="s">
        <v>628</v>
      </c>
      <c r="H153">
        <v>47.526703900000001</v>
      </c>
      <c r="I153">
        <v>-66.189692600000001</v>
      </c>
      <c r="J153" s="1" t="str">
        <f t="shared" si="14"/>
        <v>Basal till</v>
      </c>
      <c r="K153" s="1" t="str">
        <f t="shared" si="13"/>
        <v>&lt;63 micron</v>
      </c>
      <c r="L153">
        <v>0.7</v>
      </c>
      <c r="M153">
        <v>13</v>
      </c>
      <c r="N153">
        <v>17</v>
      </c>
      <c r="O153">
        <v>2.4</v>
      </c>
      <c r="P153">
        <v>364</v>
      </c>
      <c r="Q153">
        <v>24</v>
      </c>
      <c r="R153">
        <v>27</v>
      </c>
      <c r="S153">
        <v>78</v>
      </c>
      <c r="T153">
        <v>2</v>
      </c>
      <c r="U153">
        <v>2</v>
      </c>
    </row>
    <row r="154" spans="1:21" hidden="1" x14ac:dyDescent="0.3">
      <c r="A154" t="s">
        <v>629</v>
      </c>
      <c r="B154" t="s">
        <v>630</v>
      </c>
      <c r="C154" s="1" t="str">
        <f t="shared" si="11"/>
        <v>13:0002</v>
      </c>
      <c r="D154" s="1" t="str">
        <f t="shared" si="12"/>
        <v>13:0020</v>
      </c>
      <c r="E154" t="s">
        <v>631</v>
      </c>
      <c r="F154" t="s">
        <v>632</v>
      </c>
      <c r="H154">
        <v>47.508929799999997</v>
      </c>
      <c r="I154">
        <v>-66.189645999999996</v>
      </c>
      <c r="J154" s="1" t="str">
        <f t="shared" si="14"/>
        <v>Basal till</v>
      </c>
      <c r="K154" s="1" t="str">
        <f t="shared" si="13"/>
        <v>&lt;63 micron</v>
      </c>
      <c r="L154">
        <v>1</v>
      </c>
      <c r="M154">
        <v>11</v>
      </c>
      <c r="N154">
        <v>21</v>
      </c>
      <c r="O154">
        <v>2.9</v>
      </c>
      <c r="P154">
        <v>1254</v>
      </c>
      <c r="Q154">
        <v>16</v>
      </c>
      <c r="R154">
        <v>47</v>
      </c>
      <c r="S154">
        <v>90</v>
      </c>
      <c r="T154">
        <v>4</v>
      </c>
      <c r="U154">
        <v>6</v>
      </c>
    </row>
    <row r="155" spans="1:21" hidden="1" x14ac:dyDescent="0.3">
      <c r="A155" t="s">
        <v>633</v>
      </c>
      <c r="B155" t="s">
        <v>634</v>
      </c>
      <c r="C155" s="1" t="str">
        <f t="shared" si="11"/>
        <v>13:0002</v>
      </c>
      <c r="D155" s="1" t="str">
        <f t="shared" si="12"/>
        <v>13:0020</v>
      </c>
      <c r="E155" t="s">
        <v>635</v>
      </c>
      <c r="F155" t="s">
        <v>636</v>
      </c>
      <c r="H155">
        <v>47.742095900000002</v>
      </c>
      <c r="I155">
        <v>-66.166107999999994</v>
      </c>
      <c r="J155" s="1" t="str">
        <f t="shared" si="14"/>
        <v>Basal till</v>
      </c>
      <c r="K155" s="1" t="str">
        <f t="shared" si="13"/>
        <v>&lt;63 micron</v>
      </c>
      <c r="L155">
        <v>0.7</v>
      </c>
      <c r="M155">
        <v>14</v>
      </c>
      <c r="N155">
        <v>16</v>
      </c>
      <c r="O155">
        <v>2.2000000000000002</v>
      </c>
      <c r="P155">
        <v>263</v>
      </c>
      <c r="Q155">
        <v>39</v>
      </c>
      <c r="R155">
        <v>17</v>
      </c>
      <c r="S155">
        <v>47</v>
      </c>
      <c r="T155">
        <v>2</v>
      </c>
      <c r="U155">
        <v>2</v>
      </c>
    </row>
    <row r="156" spans="1:21" hidden="1" x14ac:dyDescent="0.3">
      <c r="A156" t="s">
        <v>637</v>
      </c>
      <c r="B156" t="s">
        <v>638</v>
      </c>
      <c r="C156" s="1" t="str">
        <f t="shared" si="11"/>
        <v>13:0002</v>
      </c>
      <c r="D156" s="1" t="str">
        <f t="shared" si="12"/>
        <v>13:0020</v>
      </c>
      <c r="E156" t="s">
        <v>639</v>
      </c>
      <c r="F156" t="s">
        <v>640</v>
      </c>
      <c r="H156">
        <v>47.707157000000002</v>
      </c>
      <c r="I156">
        <v>-66.163336599999994</v>
      </c>
      <c r="J156" s="1" t="str">
        <f t="shared" si="14"/>
        <v>Basal till</v>
      </c>
      <c r="K156" s="1" t="str">
        <f t="shared" si="13"/>
        <v>&lt;63 micron</v>
      </c>
      <c r="L156">
        <v>0.7</v>
      </c>
      <c r="M156">
        <v>18</v>
      </c>
      <c r="N156">
        <v>23</v>
      </c>
      <c r="O156">
        <v>2.6</v>
      </c>
      <c r="P156">
        <v>418</v>
      </c>
      <c r="Q156">
        <v>52</v>
      </c>
      <c r="R156">
        <v>21</v>
      </c>
      <c r="S156">
        <v>57</v>
      </c>
      <c r="T156">
        <v>2</v>
      </c>
      <c r="U156">
        <v>4</v>
      </c>
    </row>
    <row r="157" spans="1:21" hidden="1" x14ac:dyDescent="0.3">
      <c r="A157" t="s">
        <v>641</v>
      </c>
      <c r="B157" t="s">
        <v>642</v>
      </c>
      <c r="C157" s="1" t="str">
        <f t="shared" si="11"/>
        <v>13:0002</v>
      </c>
      <c r="D157" s="1" t="str">
        <f t="shared" si="12"/>
        <v>13:0020</v>
      </c>
      <c r="E157" t="s">
        <v>643</v>
      </c>
      <c r="F157" t="s">
        <v>644</v>
      </c>
      <c r="H157">
        <v>47.688967099999999</v>
      </c>
      <c r="I157">
        <v>-66.164656500000007</v>
      </c>
      <c r="J157" s="1" t="str">
        <f t="shared" si="14"/>
        <v>Basal till</v>
      </c>
      <c r="K157" s="1" t="str">
        <f t="shared" si="13"/>
        <v>&lt;63 micron</v>
      </c>
      <c r="L157">
        <v>1</v>
      </c>
      <c r="M157">
        <v>22</v>
      </c>
      <c r="N157">
        <v>38</v>
      </c>
      <c r="O157">
        <v>3.7</v>
      </c>
      <c r="P157">
        <v>348</v>
      </c>
      <c r="Q157">
        <v>75</v>
      </c>
      <c r="R157">
        <v>24</v>
      </c>
      <c r="S157">
        <v>69</v>
      </c>
      <c r="T157">
        <v>2</v>
      </c>
      <c r="U157">
        <v>4</v>
      </c>
    </row>
    <row r="158" spans="1:21" hidden="1" x14ac:dyDescent="0.3">
      <c r="A158" t="s">
        <v>645</v>
      </c>
      <c r="B158" t="s">
        <v>646</v>
      </c>
      <c r="C158" s="1" t="str">
        <f t="shared" si="11"/>
        <v>13:0002</v>
      </c>
      <c r="D158" s="1" t="str">
        <f t="shared" si="12"/>
        <v>13:0020</v>
      </c>
      <c r="E158" t="s">
        <v>647</v>
      </c>
      <c r="F158" t="s">
        <v>648</v>
      </c>
      <c r="H158">
        <v>47.671193500000001</v>
      </c>
      <c r="I158">
        <v>-66.164620400000004</v>
      </c>
      <c r="J158" s="1" t="str">
        <f t="shared" si="14"/>
        <v>Basal till</v>
      </c>
      <c r="K158" s="1" t="str">
        <f t="shared" si="13"/>
        <v>&lt;63 micron</v>
      </c>
      <c r="L158">
        <v>1</v>
      </c>
      <c r="M158">
        <v>17</v>
      </c>
      <c r="N158">
        <v>27</v>
      </c>
      <c r="O158">
        <v>3.3</v>
      </c>
      <c r="P158">
        <v>240</v>
      </c>
      <c r="Q158">
        <v>48</v>
      </c>
      <c r="R158">
        <v>24</v>
      </c>
      <c r="S158">
        <v>62</v>
      </c>
      <c r="T158">
        <v>2</v>
      </c>
      <c r="U158">
        <v>4</v>
      </c>
    </row>
    <row r="159" spans="1:21" hidden="1" x14ac:dyDescent="0.3">
      <c r="A159" t="s">
        <v>649</v>
      </c>
      <c r="B159" t="s">
        <v>650</v>
      </c>
      <c r="C159" s="1" t="str">
        <f t="shared" si="11"/>
        <v>13:0002</v>
      </c>
      <c r="D159" s="1" t="str">
        <f t="shared" si="12"/>
        <v>13:0020</v>
      </c>
      <c r="E159" t="s">
        <v>651</v>
      </c>
      <c r="F159" t="s">
        <v>652</v>
      </c>
      <c r="H159">
        <v>47.653411599999998</v>
      </c>
      <c r="I159">
        <v>-66.164251699999994</v>
      </c>
      <c r="J159" s="1" t="str">
        <f t="shared" si="14"/>
        <v>Basal till</v>
      </c>
      <c r="K159" s="1" t="str">
        <f t="shared" si="13"/>
        <v>&lt;63 micron</v>
      </c>
      <c r="L159">
        <v>0.7</v>
      </c>
      <c r="M159">
        <v>25</v>
      </c>
      <c r="N159">
        <v>63</v>
      </c>
      <c r="O159">
        <v>4.0999999999999996</v>
      </c>
      <c r="P159">
        <v>1138</v>
      </c>
      <c r="Q159">
        <v>71</v>
      </c>
      <c r="R159">
        <v>34</v>
      </c>
      <c r="S159">
        <v>66</v>
      </c>
      <c r="T159">
        <v>6</v>
      </c>
      <c r="U159">
        <v>4</v>
      </c>
    </row>
    <row r="160" spans="1:21" hidden="1" x14ac:dyDescent="0.3">
      <c r="A160" t="s">
        <v>653</v>
      </c>
      <c r="B160" t="s">
        <v>654</v>
      </c>
      <c r="C160" s="1" t="str">
        <f t="shared" si="11"/>
        <v>13:0002</v>
      </c>
      <c r="D160" s="1" t="str">
        <f t="shared" si="12"/>
        <v>13:0020</v>
      </c>
      <c r="E160" t="s">
        <v>655</v>
      </c>
      <c r="F160" t="s">
        <v>656</v>
      </c>
      <c r="H160">
        <v>47.635638</v>
      </c>
      <c r="I160">
        <v>-66.164215400000003</v>
      </c>
      <c r="J160" s="1" t="str">
        <f t="shared" si="14"/>
        <v>Basal till</v>
      </c>
      <c r="K160" s="1" t="str">
        <f t="shared" si="13"/>
        <v>&lt;63 micron</v>
      </c>
      <c r="L160">
        <v>1</v>
      </c>
      <c r="M160">
        <v>17</v>
      </c>
      <c r="N160">
        <v>22</v>
      </c>
      <c r="O160">
        <v>2.6</v>
      </c>
      <c r="P160">
        <v>345</v>
      </c>
      <c r="Q160">
        <v>41</v>
      </c>
      <c r="R160">
        <v>21</v>
      </c>
      <c r="S160">
        <v>77</v>
      </c>
      <c r="T160">
        <v>2</v>
      </c>
      <c r="U160">
        <v>6</v>
      </c>
    </row>
    <row r="161" spans="1:21" hidden="1" x14ac:dyDescent="0.3">
      <c r="A161" t="s">
        <v>657</v>
      </c>
      <c r="B161" t="s">
        <v>658</v>
      </c>
      <c r="C161" s="1" t="str">
        <f t="shared" si="11"/>
        <v>13:0002</v>
      </c>
      <c r="D161" s="1" t="str">
        <f t="shared" si="12"/>
        <v>13:0020</v>
      </c>
      <c r="E161" t="s">
        <v>659</v>
      </c>
      <c r="F161" t="s">
        <v>660</v>
      </c>
      <c r="H161">
        <v>47.617664300000001</v>
      </c>
      <c r="I161">
        <v>-66.165187900000006</v>
      </c>
      <c r="J161" s="1" t="str">
        <f t="shared" si="14"/>
        <v>Basal till</v>
      </c>
      <c r="K161" s="1" t="str">
        <f t="shared" si="13"/>
        <v>&lt;63 micron</v>
      </c>
      <c r="L161">
        <v>0.7</v>
      </c>
      <c r="M161">
        <v>19</v>
      </c>
      <c r="N161">
        <v>28</v>
      </c>
      <c r="O161">
        <v>3</v>
      </c>
      <c r="P161">
        <v>514</v>
      </c>
      <c r="Q161">
        <v>52</v>
      </c>
      <c r="R161">
        <v>21</v>
      </c>
      <c r="S161">
        <v>84</v>
      </c>
      <c r="T161">
        <v>2</v>
      </c>
      <c r="U161">
        <v>4</v>
      </c>
    </row>
    <row r="162" spans="1:21" hidden="1" x14ac:dyDescent="0.3">
      <c r="A162" t="s">
        <v>661</v>
      </c>
      <c r="B162" t="s">
        <v>662</v>
      </c>
      <c r="C162" s="1" t="str">
        <f t="shared" si="11"/>
        <v>13:0002</v>
      </c>
      <c r="D162" s="1" t="str">
        <f t="shared" si="12"/>
        <v>13:0020</v>
      </c>
      <c r="E162" t="s">
        <v>663</v>
      </c>
      <c r="F162" t="s">
        <v>664</v>
      </c>
      <c r="H162">
        <v>47.599874100000001</v>
      </c>
      <c r="I162">
        <v>-66.164486400000001</v>
      </c>
      <c r="J162" s="1" t="str">
        <f t="shared" si="14"/>
        <v>Basal till</v>
      </c>
      <c r="K162" s="1" t="str">
        <f t="shared" si="13"/>
        <v>&lt;63 micron</v>
      </c>
      <c r="L162">
        <v>1</v>
      </c>
      <c r="M162">
        <v>32</v>
      </c>
      <c r="N162">
        <v>46</v>
      </c>
      <c r="O162">
        <v>3.3</v>
      </c>
      <c r="P162">
        <v>1971</v>
      </c>
      <c r="Q162">
        <v>61</v>
      </c>
      <c r="R162">
        <v>21</v>
      </c>
      <c r="S162">
        <v>74</v>
      </c>
      <c r="T162">
        <v>2</v>
      </c>
      <c r="U162">
        <v>4</v>
      </c>
    </row>
    <row r="163" spans="1:21" hidden="1" x14ac:dyDescent="0.3">
      <c r="A163" t="s">
        <v>665</v>
      </c>
      <c r="B163" t="s">
        <v>666</v>
      </c>
      <c r="C163" s="1" t="str">
        <f t="shared" si="11"/>
        <v>13:0002</v>
      </c>
      <c r="D163" s="1" t="str">
        <f t="shared" si="12"/>
        <v>13:0020</v>
      </c>
      <c r="E163" t="s">
        <v>667</v>
      </c>
      <c r="F163" t="s">
        <v>668</v>
      </c>
      <c r="H163">
        <v>47.581409899999997</v>
      </c>
      <c r="I163">
        <v>-66.163821499999997</v>
      </c>
      <c r="J163" s="1" t="str">
        <f t="shared" si="14"/>
        <v>Basal till</v>
      </c>
      <c r="K163" s="1" t="str">
        <f t="shared" si="13"/>
        <v>&lt;63 micron</v>
      </c>
      <c r="L163">
        <v>0.7</v>
      </c>
      <c r="M163">
        <v>23</v>
      </c>
      <c r="N163">
        <v>31</v>
      </c>
      <c r="O163">
        <v>3.4</v>
      </c>
      <c r="P163">
        <v>706</v>
      </c>
      <c r="Q163">
        <v>46</v>
      </c>
      <c r="R163">
        <v>35</v>
      </c>
      <c r="S163">
        <v>123</v>
      </c>
      <c r="T163">
        <v>2</v>
      </c>
      <c r="U163">
        <v>4</v>
      </c>
    </row>
    <row r="164" spans="1:21" hidden="1" x14ac:dyDescent="0.3">
      <c r="A164" t="s">
        <v>669</v>
      </c>
      <c r="B164" t="s">
        <v>670</v>
      </c>
      <c r="C164" s="1" t="str">
        <f t="shared" si="11"/>
        <v>13:0002</v>
      </c>
      <c r="D164" s="1" t="str">
        <f t="shared" si="12"/>
        <v>13:0020</v>
      </c>
      <c r="E164" t="s">
        <v>671</v>
      </c>
      <c r="F164" t="s">
        <v>672</v>
      </c>
      <c r="H164">
        <v>47.563652599999998</v>
      </c>
      <c r="I164">
        <v>-66.164448399999998</v>
      </c>
      <c r="J164" s="1" t="str">
        <f t="shared" si="14"/>
        <v>Basal till</v>
      </c>
      <c r="K164" s="1" t="str">
        <f t="shared" si="13"/>
        <v>&lt;63 micron</v>
      </c>
      <c r="L164">
        <v>0.7</v>
      </c>
      <c r="M164">
        <v>19</v>
      </c>
      <c r="N164">
        <v>28</v>
      </c>
      <c r="O164">
        <v>2.8</v>
      </c>
      <c r="P164">
        <v>675</v>
      </c>
      <c r="Q164">
        <v>37</v>
      </c>
      <c r="R164">
        <v>28</v>
      </c>
      <c r="S164">
        <v>63</v>
      </c>
      <c r="T164">
        <v>2</v>
      </c>
      <c r="U164">
        <v>4</v>
      </c>
    </row>
    <row r="165" spans="1:21" hidden="1" x14ac:dyDescent="0.3">
      <c r="A165" t="s">
        <v>673</v>
      </c>
      <c r="B165" t="s">
        <v>674</v>
      </c>
      <c r="C165" s="1" t="str">
        <f t="shared" si="11"/>
        <v>13:0002</v>
      </c>
      <c r="D165" s="1" t="str">
        <f t="shared" si="12"/>
        <v>13:0020</v>
      </c>
      <c r="E165" t="s">
        <v>675</v>
      </c>
      <c r="F165" t="s">
        <v>676</v>
      </c>
      <c r="H165">
        <v>47.545944499999997</v>
      </c>
      <c r="I165">
        <v>-66.167065600000001</v>
      </c>
      <c r="J165" s="1" t="str">
        <f t="shared" si="14"/>
        <v>Basal till</v>
      </c>
      <c r="K165" s="1" t="str">
        <f t="shared" si="13"/>
        <v>&lt;63 micron</v>
      </c>
      <c r="L165">
        <v>1</v>
      </c>
      <c r="M165">
        <v>29</v>
      </c>
      <c r="N165">
        <v>49</v>
      </c>
      <c r="O165">
        <v>4.0999999999999996</v>
      </c>
      <c r="P165">
        <v>1112</v>
      </c>
      <c r="Q165">
        <v>57</v>
      </c>
      <c r="R165">
        <v>35</v>
      </c>
      <c r="S165">
        <v>91</v>
      </c>
      <c r="T165">
        <v>2</v>
      </c>
      <c r="U165">
        <v>2</v>
      </c>
    </row>
    <row r="166" spans="1:21" hidden="1" x14ac:dyDescent="0.3">
      <c r="A166" t="s">
        <v>677</v>
      </c>
      <c r="B166" t="s">
        <v>678</v>
      </c>
      <c r="C166" s="1" t="str">
        <f t="shared" si="11"/>
        <v>13:0002</v>
      </c>
      <c r="D166" s="1" t="str">
        <f t="shared" si="12"/>
        <v>13:0020</v>
      </c>
      <c r="E166" t="s">
        <v>679</v>
      </c>
      <c r="F166" t="s">
        <v>680</v>
      </c>
      <c r="H166">
        <v>47.5269488</v>
      </c>
      <c r="I166">
        <v>-66.163106900000002</v>
      </c>
      <c r="J166" s="1" t="str">
        <f t="shared" si="14"/>
        <v>Basal till</v>
      </c>
      <c r="K166" s="1" t="str">
        <f t="shared" si="13"/>
        <v>&lt;63 micron</v>
      </c>
      <c r="L166">
        <v>0.7</v>
      </c>
      <c r="M166">
        <v>17</v>
      </c>
      <c r="N166">
        <v>32</v>
      </c>
      <c r="O166">
        <v>3.1</v>
      </c>
      <c r="P166">
        <v>606</v>
      </c>
      <c r="Q166">
        <v>32</v>
      </c>
      <c r="R166">
        <v>49</v>
      </c>
      <c r="S166">
        <v>101</v>
      </c>
      <c r="T166">
        <v>2</v>
      </c>
      <c r="U166">
        <v>4</v>
      </c>
    </row>
    <row r="167" spans="1:21" hidden="1" x14ac:dyDescent="0.3">
      <c r="A167" t="s">
        <v>681</v>
      </c>
      <c r="B167" t="s">
        <v>682</v>
      </c>
      <c r="C167" s="1" t="str">
        <f t="shared" si="11"/>
        <v>13:0002</v>
      </c>
      <c r="D167" s="1" t="str">
        <f t="shared" si="12"/>
        <v>13:0020</v>
      </c>
      <c r="E167" t="s">
        <v>683</v>
      </c>
      <c r="F167" t="s">
        <v>684</v>
      </c>
      <c r="H167">
        <v>47.509391399999998</v>
      </c>
      <c r="I167">
        <v>-66.162725699999996</v>
      </c>
      <c r="J167" s="1" t="str">
        <f t="shared" si="14"/>
        <v>Basal till</v>
      </c>
      <c r="K167" s="1" t="str">
        <f t="shared" si="13"/>
        <v>&lt;63 micron</v>
      </c>
      <c r="L167">
        <v>0.7</v>
      </c>
      <c r="M167">
        <v>14</v>
      </c>
      <c r="N167">
        <v>22</v>
      </c>
      <c r="O167">
        <v>2.7</v>
      </c>
      <c r="P167">
        <v>460</v>
      </c>
      <c r="Q167">
        <v>24</v>
      </c>
      <c r="R167">
        <v>39</v>
      </c>
      <c r="S167">
        <v>69</v>
      </c>
      <c r="T167">
        <v>2</v>
      </c>
      <c r="U167">
        <v>4</v>
      </c>
    </row>
    <row r="168" spans="1:21" hidden="1" x14ac:dyDescent="0.3">
      <c r="A168" t="s">
        <v>685</v>
      </c>
      <c r="B168" t="s">
        <v>686</v>
      </c>
      <c r="C168" s="1" t="str">
        <f t="shared" si="11"/>
        <v>13:0002</v>
      </c>
      <c r="D168" s="1" t="str">
        <f t="shared" si="12"/>
        <v>13:0020</v>
      </c>
      <c r="E168" t="s">
        <v>687</v>
      </c>
      <c r="F168" t="s">
        <v>688</v>
      </c>
      <c r="H168">
        <v>47.742332900000001</v>
      </c>
      <c r="I168">
        <v>-66.139412899999996</v>
      </c>
      <c r="J168" s="1" t="str">
        <f t="shared" si="14"/>
        <v>Basal till</v>
      </c>
      <c r="K168" s="1" t="str">
        <f t="shared" si="13"/>
        <v>&lt;63 micron</v>
      </c>
      <c r="L168">
        <v>1</v>
      </c>
      <c r="M168">
        <v>15</v>
      </c>
      <c r="N168">
        <v>17</v>
      </c>
      <c r="O168">
        <v>2.8</v>
      </c>
      <c r="P168">
        <v>192</v>
      </c>
      <c r="Q168">
        <v>44</v>
      </c>
      <c r="R168">
        <v>18</v>
      </c>
      <c r="S168">
        <v>82</v>
      </c>
      <c r="T168">
        <v>1</v>
      </c>
      <c r="U168">
        <v>4</v>
      </c>
    </row>
    <row r="169" spans="1:21" hidden="1" x14ac:dyDescent="0.3">
      <c r="A169" t="s">
        <v>689</v>
      </c>
      <c r="B169" t="s">
        <v>690</v>
      </c>
      <c r="C169" s="1" t="str">
        <f t="shared" si="11"/>
        <v>13:0002</v>
      </c>
      <c r="D169" s="1" t="str">
        <f t="shared" si="12"/>
        <v>13:0020</v>
      </c>
      <c r="E169" t="s">
        <v>691</v>
      </c>
      <c r="F169" t="s">
        <v>692</v>
      </c>
      <c r="H169">
        <v>47.7069361</v>
      </c>
      <c r="I169">
        <v>-66.136351099999999</v>
      </c>
      <c r="J169" s="1" t="str">
        <f t="shared" si="14"/>
        <v>Basal till</v>
      </c>
      <c r="K169" s="1" t="str">
        <f t="shared" si="13"/>
        <v>&lt;63 micron</v>
      </c>
      <c r="L169">
        <v>0.7</v>
      </c>
      <c r="M169">
        <v>15</v>
      </c>
      <c r="N169">
        <v>16</v>
      </c>
      <c r="O169">
        <v>2.4</v>
      </c>
      <c r="P169">
        <v>268</v>
      </c>
      <c r="Q169">
        <v>44</v>
      </c>
      <c r="R169">
        <v>16</v>
      </c>
      <c r="S169">
        <v>63</v>
      </c>
      <c r="T169">
        <v>0.5</v>
      </c>
      <c r="U169">
        <v>4</v>
      </c>
    </row>
    <row r="170" spans="1:21" hidden="1" x14ac:dyDescent="0.3">
      <c r="A170" t="s">
        <v>693</v>
      </c>
      <c r="B170" t="s">
        <v>694</v>
      </c>
      <c r="C170" s="1" t="str">
        <f t="shared" si="11"/>
        <v>13:0002</v>
      </c>
      <c r="D170" s="1" t="str">
        <f t="shared" si="12"/>
        <v>13:0020</v>
      </c>
      <c r="E170" t="s">
        <v>695</v>
      </c>
      <c r="F170" t="s">
        <v>696</v>
      </c>
      <c r="H170">
        <v>47.689212599999998</v>
      </c>
      <c r="I170">
        <v>-66.138321199999993</v>
      </c>
      <c r="J170" s="1" t="str">
        <f t="shared" si="14"/>
        <v>Basal till</v>
      </c>
      <c r="K170" s="1" t="str">
        <f t="shared" si="13"/>
        <v>&lt;63 micron</v>
      </c>
      <c r="L170">
        <v>1</v>
      </c>
      <c r="M170">
        <v>26</v>
      </c>
      <c r="N170">
        <v>35</v>
      </c>
      <c r="O170">
        <v>4.2</v>
      </c>
      <c r="P170">
        <v>592</v>
      </c>
      <c r="Q170">
        <v>78</v>
      </c>
      <c r="R170">
        <v>25</v>
      </c>
      <c r="S170">
        <v>87</v>
      </c>
      <c r="T170">
        <v>2</v>
      </c>
      <c r="U170">
        <v>2</v>
      </c>
    </row>
    <row r="171" spans="1:21" hidden="1" x14ac:dyDescent="0.3">
      <c r="A171" t="s">
        <v>697</v>
      </c>
      <c r="B171" t="s">
        <v>698</v>
      </c>
      <c r="C171" s="1" t="str">
        <f t="shared" si="11"/>
        <v>13:0002</v>
      </c>
      <c r="D171" s="1" t="str">
        <f t="shared" si="12"/>
        <v>13:0020</v>
      </c>
      <c r="E171" t="s">
        <v>699</v>
      </c>
      <c r="F171" t="s">
        <v>700</v>
      </c>
      <c r="H171">
        <v>47.671173000000003</v>
      </c>
      <c r="I171">
        <v>-66.136643199999995</v>
      </c>
      <c r="J171" s="1" t="str">
        <f t="shared" si="14"/>
        <v>Basal till</v>
      </c>
      <c r="K171" s="1" t="str">
        <f t="shared" si="13"/>
        <v>&lt;63 micron</v>
      </c>
      <c r="L171">
        <v>0.6</v>
      </c>
      <c r="M171">
        <v>17</v>
      </c>
      <c r="N171">
        <v>21</v>
      </c>
      <c r="O171">
        <v>3.4</v>
      </c>
      <c r="P171">
        <v>508</v>
      </c>
      <c r="Q171">
        <v>43</v>
      </c>
      <c r="R171">
        <v>21</v>
      </c>
      <c r="S171">
        <v>101</v>
      </c>
      <c r="T171">
        <v>2</v>
      </c>
      <c r="U171">
        <v>4</v>
      </c>
    </row>
    <row r="172" spans="1:21" hidden="1" x14ac:dyDescent="0.3">
      <c r="A172" t="s">
        <v>701</v>
      </c>
      <c r="B172" t="s">
        <v>702</v>
      </c>
      <c r="C172" s="1" t="str">
        <f t="shared" si="11"/>
        <v>13:0002</v>
      </c>
      <c r="D172" s="1" t="str">
        <f t="shared" si="12"/>
        <v>13:0020</v>
      </c>
      <c r="E172" t="s">
        <v>703</v>
      </c>
      <c r="F172" t="s">
        <v>704</v>
      </c>
      <c r="H172">
        <v>47.6534245</v>
      </c>
      <c r="I172">
        <v>-66.137613900000005</v>
      </c>
      <c r="J172" s="1" t="str">
        <f t="shared" si="14"/>
        <v>Basal till</v>
      </c>
      <c r="K172" s="1" t="str">
        <f t="shared" si="13"/>
        <v>&lt;63 micron</v>
      </c>
      <c r="L172">
        <v>0.6</v>
      </c>
      <c r="M172">
        <v>17</v>
      </c>
      <c r="N172">
        <v>16</v>
      </c>
      <c r="O172">
        <v>2.5</v>
      </c>
      <c r="P172">
        <v>539</v>
      </c>
      <c r="Q172">
        <v>43</v>
      </c>
      <c r="R172">
        <v>11</v>
      </c>
      <c r="S172">
        <v>62</v>
      </c>
      <c r="T172">
        <v>2</v>
      </c>
      <c r="U172">
        <v>4</v>
      </c>
    </row>
    <row r="173" spans="1:21" hidden="1" x14ac:dyDescent="0.3">
      <c r="A173" t="s">
        <v>705</v>
      </c>
      <c r="B173" t="s">
        <v>706</v>
      </c>
      <c r="C173" s="1" t="str">
        <f t="shared" si="11"/>
        <v>13:0002</v>
      </c>
      <c r="D173" s="1" t="str">
        <f t="shared" si="12"/>
        <v>13:0020</v>
      </c>
      <c r="E173" t="s">
        <v>707</v>
      </c>
      <c r="F173" t="s">
        <v>708</v>
      </c>
      <c r="H173">
        <v>47.635642699999998</v>
      </c>
      <c r="I173">
        <v>-66.137254100000007</v>
      </c>
      <c r="J173" s="1" t="str">
        <f t="shared" si="14"/>
        <v>Basal till</v>
      </c>
      <c r="K173" s="1" t="str">
        <f t="shared" si="13"/>
        <v>&lt;63 micron</v>
      </c>
      <c r="L173">
        <v>0.6</v>
      </c>
      <c r="M173">
        <v>15</v>
      </c>
      <c r="N173">
        <v>13</v>
      </c>
      <c r="O173">
        <v>2.2999999999999998</v>
      </c>
      <c r="P173">
        <v>246</v>
      </c>
      <c r="Q173">
        <v>37</v>
      </c>
      <c r="R173">
        <v>14</v>
      </c>
      <c r="S173">
        <v>72</v>
      </c>
      <c r="T173">
        <v>2</v>
      </c>
      <c r="U173">
        <v>4</v>
      </c>
    </row>
    <row r="174" spans="1:21" hidden="1" x14ac:dyDescent="0.3">
      <c r="A174" t="s">
        <v>709</v>
      </c>
      <c r="B174" t="s">
        <v>710</v>
      </c>
      <c r="C174" s="1" t="str">
        <f t="shared" si="11"/>
        <v>13:0002</v>
      </c>
      <c r="D174" s="1" t="str">
        <f t="shared" si="12"/>
        <v>13:0020</v>
      </c>
      <c r="E174" t="s">
        <v>711</v>
      </c>
      <c r="F174" t="s">
        <v>712</v>
      </c>
      <c r="H174">
        <v>47.617220099999997</v>
      </c>
      <c r="I174">
        <v>-66.138260299999999</v>
      </c>
      <c r="J174" s="1" t="str">
        <f t="shared" si="14"/>
        <v>Basal till</v>
      </c>
      <c r="K174" s="1" t="str">
        <f t="shared" si="13"/>
        <v>&lt;63 micron</v>
      </c>
      <c r="L174">
        <v>0.6</v>
      </c>
      <c r="M174">
        <v>18</v>
      </c>
      <c r="N174">
        <v>20</v>
      </c>
      <c r="O174">
        <v>2.5</v>
      </c>
      <c r="P174">
        <v>446</v>
      </c>
      <c r="Q174">
        <v>41</v>
      </c>
      <c r="R174">
        <v>14</v>
      </c>
      <c r="S174">
        <v>69</v>
      </c>
      <c r="T174">
        <v>2</v>
      </c>
      <c r="U174">
        <v>2</v>
      </c>
    </row>
    <row r="175" spans="1:21" hidden="1" x14ac:dyDescent="0.3">
      <c r="A175" t="s">
        <v>713</v>
      </c>
      <c r="B175" t="s">
        <v>714</v>
      </c>
      <c r="C175" s="1" t="str">
        <f t="shared" si="11"/>
        <v>13:0002</v>
      </c>
      <c r="D175" s="1" t="str">
        <f t="shared" si="12"/>
        <v>13:0020</v>
      </c>
      <c r="E175" t="s">
        <v>715</v>
      </c>
      <c r="F175" t="s">
        <v>716</v>
      </c>
      <c r="H175">
        <v>47.599871100000001</v>
      </c>
      <c r="I175">
        <v>-66.137211100000002</v>
      </c>
      <c r="J175" s="1" t="str">
        <f t="shared" si="14"/>
        <v>Basal till</v>
      </c>
      <c r="K175" s="1" t="str">
        <f t="shared" si="13"/>
        <v>&lt;63 micron</v>
      </c>
      <c r="L175">
        <v>0.6</v>
      </c>
      <c r="M175">
        <v>11</v>
      </c>
      <c r="N175">
        <v>15</v>
      </c>
      <c r="O175">
        <v>2.5</v>
      </c>
      <c r="P175">
        <v>285</v>
      </c>
      <c r="Q175">
        <v>16</v>
      </c>
      <c r="R175">
        <v>29</v>
      </c>
      <c r="S175">
        <v>108</v>
      </c>
      <c r="T175">
        <v>2</v>
      </c>
      <c r="U175">
        <v>4</v>
      </c>
    </row>
    <row r="176" spans="1:21" hidden="1" x14ac:dyDescent="0.3">
      <c r="A176" t="s">
        <v>717</v>
      </c>
      <c r="B176" t="s">
        <v>718</v>
      </c>
      <c r="C176" s="1" t="str">
        <f t="shared" si="11"/>
        <v>13:0002</v>
      </c>
      <c r="D176" s="1" t="str">
        <f t="shared" si="12"/>
        <v>13:0020</v>
      </c>
      <c r="E176" t="s">
        <v>719</v>
      </c>
      <c r="F176" t="s">
        <v>720</v>
      </c>
      <c r="H176">
        <v>47.581190499999998</v>
      </c>
      <c r="I176">
        <v>-66.136900100000005</v>
      </c>
      <c r="J176" s="1" t="str">
        <f t="shared" si="14"/>
        <v>Basal till</v>
      </c>
      <c r="K176" s="1" t="str">
        <f t="shared" si="13"/>
        <v>&lt;63 micron</v>
      </c>
      <c r="L176">
        <v>0.6</v>
      </c>
      <c r="M176">
        <v>20</v>
      </c>
      <c r="N176">
        <v>27</v>
      </c>
      <c r="O176">
        <v>3.2</v>
      </c>
      <c r="P176">
        <v>585</v>
      </c>
      <c r="Q176">
        <v>43</v>
      </c>
      <c r="R176">
        <v>29</v>
      </c>
      <c r="S176">
        <v>77</v>
      </c>
      <c r="T176">
        <v>2</v>
      </c>
      <c r="U176">
        <v>2</v>
      </c>
    </row>
    <row r="177" spans="1:21" hidden="1" x14ac:dyDescent="0.3">
      <c r="A177" t="s">
        <v>721</v>
      </c>
      <c r="B177" t="s">
        <v>722</v>
      </c>
      <c r="C177" s="1" t="str">
        <f t="shared" si="11"/>
        <v>13:0002</v>
      </c>
      <c r="D177" s="1" t="str">
        <f t="shared" si="12"/>
        <v>13:0020</v>
      </c>
      <c r="E177" t="s">
        <v>723</v>
      </c>
      <c r="F177" t="s">
        <v>724</v>
      </c>
      <c r="H177">
        <v>47.563650000000003</v>
      </c>
      <c r="I177">
        <v>-66.137191999999999</v>
      </c>
      <c r="J177" s="1" t="str">
        <f t="shared" si="14"/>
        <v>Basal till</v>
      </c>
      <c r="K177" s="1" t="str">
        <f t="shared" si="13"/>
        <v>&lt;63 micron</v>
      </c>
      <c r="L177">
        <v>0.6</v>
      </c>
      <c r="M177">
        <v>18</v>
      </c>
      <c r="N177">
        <v>20</v>
      </c>
      <c r="O177">
        <v>3.3</v>
      </c>
      <c r="P177">
        <v>339</v>
      </c>
      <c r="Q177">
        <v>39</v>
      </c>
      <c r="R177">
        <v>21</v>
      </c>
      <c r="S177">
        <v>84</v>
      </c>
      <c r="T177">
        <v>2</v>
      </c>
      <c r="U177">
        <v>4</v>
      </c>
    </row>
    <row r="178" spans="1:21" hidden="1" x14ac:dyDescent="0.3">
      <c r="A178" t="s">
        <v>725</v>
      </c>
      <c r="B178" t="s">
        <v>726</v>
      </c>
      <c r="C178" s="1" t="str">
        <f t="shared" si="11"/>
        <v>13:0002</v>
      </c>
      <c r="D178" s="1" t="str">
        <f t="shared" si="12"/>
        <v>13:0020</v>
      </c>
      <c r="E178" t="s">
        <v>727</v>
      </c>
      <c r="F178" t="s">
        <v>728</v>
      </c>
      <c r="H178">
        <v>47.545219000000003</v>
      </c>
      <c r="I178">
        <v>-66.137864300000004</v>
      </c>
      <c r="J178" s="1" t="str">
        <f t="shared" si="14"/>
        <v>Basal till</v>
      </c>
      <c r="K178" s="1" t="str">
        <f t="shared" si="13"/>
        <v>&lt;63 micron</v>
      </c>
      <c r="L178">
        <v>0.6</v>
      </c>
      <c r="M178">
        <v>13</v>
      </c>
      <c r="N178">
        <v>15</v>
      </c>
      <c r="O178">
        <v>2.7</v>
      </c>
      <c r="P178">
        <v>377</v>
      </c>
      <c r="Q178">
        <v>20</v>
      </c>
      <c r="R178">
        <v>29</v>
      </c>
      <c r="S178">
        <v>75</v>
      </c>
      <c r="T178">
        <v>2</v>
      </c>
      <c r="U178">
        <v>2</v>
      </c>
    </row>
    <row r="179" spans="1:21" hidden="1" x14ac:dyDescent="0.3">
      <c r="A179" t="s">
        <v>729</v>
      </c>
      <c r="B179" t="s">
        <v>730</v>
      </c>
      <c r="C179" s="1" t="str">
        <f t="shared" si="11"/>
        <v>13:0002</v>
      </c>
      <c r="D179" s="1" t="str">
        <f t="shared" si="12"/>
        <v>13:0020</v>
      </c>
      <c r="E179" t="s">
        <v>731</v>
      </c>
      <c r="F179" t="s">
        <v>732</v>
      </c>
      <c r="H179">
        <v>47.527187499999997</v>
      </c>
      <c r="I179">
        <v>-66.136521000000002</v>
      </c>
      <c r="J179" s="1" t="str">
        <f t="shared" si="14"/>
        <v>Basal till</v>
      </c>
      <c r="K179" s="1" t="str">
        <f t="shared" si="13"/>
        <v>&lt;63 micron</v>
      </c>
      <c r="L179">
        <v>1</v>
      </c>
      <c r="M179">
        <v>14</v>
      </c>
      <c r="N179">
        <v>17</v>
      </c>
      <c r="O179">
        <v>2.7</v>
      </c>
      <c r="P179">
        <v>260</v>
      </c>
      <c r="Q179">
        <v>19</v>
      </c>
      <c r="R179">
        <v>36</v>
      </c>
      <c r="S179">
        <v>63</v>
      </c>
      <c r="T179">
        <v>2</v>
      </c>
      <c r="U179">
        <v>2</v>
      </c>
    </row>
    <row r="180" spans="1:21" hidden="1" x14ac:dyDescent="0.3">
      <c r="A180" t="s">
        <v>733</v>
      </c>
      <c r="B180" t="s">
        <v>734</v>
      </c>
      <c r="C180" s="1" t="str">
        <f t="shared" si="11"/>
        <v>13:0002</v>
      </c>
      <c r="D180" s="1" t="str">
        <f t="shared" si="12"/>
        <v>13:0020</v>
      </c>
      <c r="E180" t="s">
        <v>735</v>
      </c>
      <c r="F180" t="s">
        <v>736</v>
      </c>
      <c r="H180">
        <v>47.509197499999999</v>
      </c>
      <c r="I180">
        <v>-66.136836299999999</v>
      </c>
      <c r="J180" s="1" t="str">
        <f t="shared" ref="J180:J211" si="15">HYPERLINK("http://geochem.nrcan.gc.ca/cdogs/content/kwd/kwd020045_e.htm", "Basal till")</f>
        <v>Basal till</v>
      </c>
      <c r="K180" s="1" t="str">
        <f t="shared" si="13"/>
        <v>&lt;63 micron</v>
      </c>
      <c r="L180">
        <v>1</v>
      </c>
      <c r="M180">
        <v>13</v>
      </c>
      <c r="N180">
        <v>15</v>
      </c>
      <c r="O180">
        <v>2.2000000000000002</v>
      </c>
      <c r="P180">
        <v>260</v>
      </c>
      <c r="Q180">
        <v>23</v>
      </c>
      <c r="R180">
        <v>36</v>
      </c>
      <c r="S180">
        <v>90</v>
      </c>
      <c r="T180">
        <v>2</v>
      </c>
      <c r="U180">
        <v>4</v>
      </c>
    </row>
    <row r="181" spans="1:21" hidden="1" x14ac:dyDescent="0.3">
      <c r="A181" t="s">
        <v>737</v>
      </c>
      <c r="B181" t="s">
        <v>738</v>
      </c>
      <c r="C181" s="1" t="str">
        <f t="shared" si="11"/>
        <v>13:0002</v>
      </c>
      <c r="D181" s="1" t="str">
        <f t="shared" si="12"/>
        <v>13:0020</v>
      </c>
      <c r="E181" t="s">
        <v>739</v>
      </c>
      <c r="F181" t="s">
        <v>740</v>
      </c>
      <c r="H181">
        <v>47.742114299999997</v>
      </c>
      <c r="I181">
        <v>-66.112742699999998</v>
      </c>
      <c r="J181" s="1" t="str">
        <f t="shared" si="15"/>
        <v>Basal till</v>
      </c>
      <c r="K181" s="1" t="str">
        <f t="shared" si="13"/>
        <v>&lt;63 micron</v>
      </c>
      <c r="L181">
        <v>0.7</v>
      </c>
      <c r="M181">
        <v>13</v>
      </c>
      <c r="N181">
        <v>11</v>
      </c>
      <c r="O181">
        <v>2</v>
      </c>
      <c r="P181">
        <v>222</v>
      </c>
      <c r="Q181">
        <v>41</v>
      </c>
      <c r="R181">
        <v>18</v>
      </c>
      <c r="S181">
        <v>70</v>
      </c>
      <c r="T181">
        <v>2</v>
      </c>
      <c r="U181">
        <v>4</v>
      </c>
    </row>
    <row r="182" spans="1:21" hidden="1" x14ac:dyDescent="0.3">
      <c r="A182" t="s">
        <v>741</v>
      </c>
      <c r="B182" t="s">
        <v>742</v>
      </c>
      <c r="C182" s="1" t="str">
        <f t="shared" si="11"/>
        <v>13:0002</v>
      </c>
      <c r="D182" s="1" t="str">
        <f t="shared" si="12"/>
        <v>13:0020</v>
      </c>
      <c r="E182" t="s">
        <v>743</v>
      </c>
      <c r="F182" t="s">
        <v>744</v>
      </c>
      <c r="H182">
        <v>47.688986</v>
      </c>
      <c r="I182">
        <v>-66.111345299999996</v>
      </c>
      <c r="J182" s="1" t="str">
        <f t="shared" si="15"/>
        <v>Basal till</v>
      </c>
      <c r="K182" s="1" t="str">
        <f t="shared" si="13"/>
        <v>&lt;63 micron</v>
      </c>
      <c r="L182">
        <v>1</v>
      </c>
      <c r="M182">
        <v>20</v>
      </c>
      <c r="N182">
        <v>21</v>
      </c>
      <c r="O182">
        <v>3.6</v>
      </c>
      <c r="P182">
        <v>306</v>
      </c>
      <c r="Q182">
        <v>56</v>
      </c>
      <c r="R182">
        <v>25</v>
      </c>
      <c r="S182">
        <v>90</v>
      </c>
      <c r="T182">
        <v>2</v>
      </c>
      <c r="U182">
        <v>4</v>
      </c>
    </row>
    <row r="183" spans="1:21" hidden="1" x14ac:dyDescent="0.3">
      <c r="A183" t="s">
        <v>745</v>
      </c>
      <c r="B183" t="s">
        <v>746</v>
      </c>
      <c r="C183" s="1" t="str">
        <f t="shared" si="11"/>
        <v>13:0002</v>
      </c>
      <c r="D183" s="1" t="str">
        <f t="shared" si="12"/>
        <v>13:0020</v>
      </c>
      <c r="E183" t="s">
        <v>747</v>
      </c>
      <c r="F183" t="s">
        <v>748</v>
      </c>
      <c r="H183">
        <v>47.671420599999998</v>
      </c>
      <c r="I183">
        <v>-66.110649499999994</v>
      </c>
      <c r="J183" s="1" t="str">
        <f t="shared" si="15"/>
        <v>Basal till</v>
      </c>
      <c r="K183" s="1" t="str">
        <f t="shared" si="13"/>
        <v>&lt;63 micron</v>
      </c>
      <c r="L183">
        <v>1</v>
      </c>
      <c r="M183">
        <v>24</v>
      </c>
      <c r="N183">
        <v>27</v>
      </c>
      <c r="O183">
        <v>3.4</v>
      </c>
      <c r="P183">
        <v>711</v>
      </c>
      <c r="Q183">
        <v>64</v>
      </c>
      <c r="R183">
        <v>28</v>
      </c>
      <c r="S183">
        <v>87</v>
      </c>
      <c r="T183">
        <v>1</v>
      </c>
      <c r="U183">
        <v>4</v>
      </c>
    </row>
    <row r="184" spans="1:21" hidden="1" x14ac:dyDescent="0.3">
      <c r="A184" t="s">
        <v>749</v>
      </c>
      <c r="B184" t="s">
        <v>750</v>
      </c>
      <c r="C184" s="1" t="str">
        <f t="shared" si="11"/>
        <v>13:0002</v>
      </c>
      <c r="D184" s="1" t="str">
        <f t="shared" si="12"/>
        <v>13:0020</v>
      </c>
      <c r="E184" t="s">
        <v>751</v>
      </c>
      <c r="F184" t="s">
        <v>752</v>
      </c>
      <c r="H184">
        <v>47.653414400000003</v>
      </c>
      <c r="I184">
        <v>-66.110311400000001</v>
      </c>
      <c r="J184" s="1" t="str">
        <f t="shared" si="15"/>
        <v>Basal till</v>
      </c>
      <c r="K184" s="1" t="str">
        <f t="shared" si="13"/>
        <v>&lt;63 micron</v>
      </c>
      <c r="L184">
        <v>1</v>
      </c>
      <c r="M184">
        <v>13</v>
      </c>
      <c r="N184">
        <v>19</v>
      </c>
      <c r="O184">
        <v>2.5</v>
      </c>
      <c r="P184">
        <v>214</v>
      </c>
      <c r="Q184">
        <v>39</v>
      </c>
      <c r="R184">
        <v>18</v>
      </c>
      <c r="S184">
        <v>58</v>
      </c>
      <c r="T184">
        <v>2</v>
      </c>
      <c r="U184">
        <v>6</v>
      </c>
    </row>
    <row r="185" spans="1:21" hidden="1" x14ac:dyDescent="0.3">
      <c r="A185" t="s">
        <v>753</v>
      </c>
      <c r="B185" t="s">
        <v>754</v>
      </c>
      <c r="C185" s="1" t="str">
        <f t="shared" si="11"/>
        <v>13:0002</v>
      </c>
      <c r="D185" s="1" t="str">
        <f t="shared" si="12"/>
        <v>13:0020</v>
      </c>
      <c r="E185" t="s">
        <v>755</v>
      </c>
      <c r="F185" t="s">
        <v>756</v>
      </c>
      <c r="H185">
        <v>47.635424899999997</v>
      </c>
      <c r="I185">
        <v>-66.110637999999994</v>
      </c>
      <c r="J185" s="1" t="str">
        <f t="shared" si="15"/>
        <v>Basal till</v>
      </c>
      <c r="K185" s="1" t="str">
        <f t="shared" si="13"/>
        <v>&lt;63 micron</v>
      </c>
      <c r="L185">
        <v>1</v>
      </c>
      <c r="M185">
        <v>22</v>
      </c>
      <c r="N185">
        <v>31</v>
      </c>
      <c r="O185">
        <v>3.7</v>
      </c>
      <c r="P185">
        <v>543</v>
      </c>
      <c r="Q185">
        <v>35</v>
      </c>
      <c r="R185">
        <v>18</v>
      </c>
      <c r="S185">
        <v>70</v>
      </c>
      <c r="T185">
        <v>4</v>
      </c>
      <c r="U185">
        <v>6</v>
      </c>
    </row>
    <row r="186" spans="1:21" hidden="1" x14ac:dyDescent="0.3">
      <c r="A186" t="s">
        <v>757</v>
      </c>
      <c r="B186" t="s">
        <v>758</v>
      </c>
      <c r="C186" s="1" t="str">
        <f t="shared" si="11"/>
        <v>13:0002</v>
      </c>
      <c r="D186" s="1" t="str">
        <f t="shared" si="12"/>
        <v>13:0020</v>
      </c>
      <c r="E186" t="s">
        <v>759</v>
      </c>
      <c r="F186" t="s">
        <v>760</v>
      </c>
      <c r="H186">
        <v>47.617676699999997</v>
      </c>
      <c r="I186">
        <v>-66.1116162</v>
      </c>
      <c r="J186" s="1" t="str">
        <f t="shared" si="15"/>
        <v>Basal till</v>
      </c>
      <c r="K186" s="1" t="str">
        <f t="shared" si="13"/>
        <v>&lt;63 micron</v>
      </c>
      <c r="L186">
        <v>1</v>
      </c>
      <c r="M186">
        <v>19</v>
      </c>
      <c r="N186">
        <v>22</v>
      </c>
      <c r="O186">
        <v>2.7</v>
      </c>
      <c r="P186">
        <v>520</v>
      </c>
      <c r="Q186">
        <v>43</v>
      </c>
      <c r="R186">
        <v>28</v>
      </c>
      <c r="S186">
        <v>130</v>
      </c>
      <c r="T186">
        <v>2</v>
      </c>
      <c r="U186">
        <v>6</v>
      </c>
    </row>
    <row r="187" spans="1:21" hidden="1" x14ac:dyDescent="0.3">
      <c r="A187" t="s">
        <v>761</v>
      </c>
      <c r="B187" t="s">
        <v>762</v>
      </c>
      <c r="C187" s="1" t="str">
        <f t="shared" si="11"/>
        <v>13:0002</v>
      </c>
      <c r="D187" s="1" t="str">
        <f t="shared" si="12"/>
        <v>13:0020</v>
      </c>
      <c r="E187" t="s">
        <v>763</v>
      </c>
      <c r="F187" t="s">
        <v>764</v>
      </c>
      <c r="H187">
        <v>47.600344300000003</v>
      </c>
      <c r="I187">
        <v>-66.111240100000003</v>
      </c>
      <c r="J187" s="1" t="str">
        <f t="shared" si="15"/>
        <v>Basal till</v>
      </c>
      <c r="K187" s="1" t="str">
        <f t="shared" si="13"/>
        <v>&lt;63 micron</v>
      </c>
      <c r="L187">
        <v>0.7</v>
      </c>
      <c r="M187">
        <v>18</v>
      </c>
      <c r="N187">
        <v>39</v>
      </c>
      <c r="O187">
        <v>2.8</v>
      </c>
      <c r="P187">
        <v>466</v>
      </c>
      <c r="Q187">
        <v>49</v>
      </c>
      <c r="R187">
        <v>32</v>
      </c>
      <c r="S187">
        <v>80</v>
      </c>
      <c r="T187">
        <v>2</v>
      </c>
      <c r="U187">
        <v>6</v>
      </c>
    </row>
    <row r="188" spans="1:21" hidden="1" x14ac:dyDescent="0.3">
      <c r="A188" t="s">
        <v>765</v>
      </c>
      <c r="B188" t="s">
        <v>766</v>
      </c>
      <c r="C188" s="1" t="str">
        <f t="shared" si="11"/>
        <v>13:0002</v>
      </c>
      <c r="D188" s="1" t="str">
        <f t="shared" si="12"/>
        <v>13:0020</v>
      </c>
      <c r="E188" t="s">
        <v>767</v>
      </c>
      <c r="F188" t="s">
        <v>768</v>
      </c>
      <c r="H188">
        <v>47.581405799999999</v>
      </c>
      <c r="I188">
        <v>-66.1096225</v>
      </c>
      <c r="J188" s="1" t="str">
        <f t="shared" si="15"/>
        <v>Basal till</v>
      </c>
      <c r="K188" s="1" t="str">
        <f t="shared" si="13"/>
        <v>&lt;63 micron</v>
      </c>
      <c r="L188">
        <v>1</v>
      </c>
      <c r="M188">
        <v>22</v>
      </c>
      <c r="N188">
        <v>4</v>
      </c>
      <c r="O188">
        <v>3.2</v>
      </c>
      <c r="P188">
        <v>1101</v>
      </c>
      <c r="Q188">
        <v>45</v>
      </c>
      <c r="R188">
        <v>36</v>
      </c>
      <c r="S188">
        <v>90</v>
      </c>
      <c r="T188">
        <v>2</v>
      </c>
      <c r="U188">
        <v>2</v>
      </c>
    </row>
    <row r="189" spans="1:21" hidden="1" x14ac:dyDescent="0.3">
      <c r="A189" t="s">
        <v>769</v>
      </c>
      <c r="B189" t="s">
        <v>770</v>
      </c>
      <c r="C189" s="1" t="str">
        <f t="shared" si="11"/>
        <v>13:0002</v>
      </c>
      <c r="D189" s="1" t="str">
        <f t="shared" si="12"/>
        <v>13:0020</v>
      </c>
      <c r="E189" t="s">
        <v>771</v>
      </c>
      <c r="F189" t="s">
        <v>772</v>
      </c>
      <c r="H189">
        <v>47.563432900000002</v>
      </c>
      <c r="I189">
        <v>-66.110612200000006</v>
      </c>
      <c r="J189" s="1" t="str">
        <f t="shared" si="15"/>
        <v>Basal till</v>
      </c>
      <c r="K189" s="1" t="str">
        <f t="shared" si="13"/>
        <v>&lt;63 micron</v>
      </c>
      <c r="L189">
        <v>1</v>
      </c>
      <c r="M189">
        <v>19</v>
      </c>
      <c r="N189">
        <v>26</v>
      </c>
      <c r="O189">
        <v>2.4</v>
      </c>
      <c r="P189">
        <v>541</v>
      </c>
      <c r="Q189">
        <v>37</v>
      </c>
      <c r="R189">
        <v>32</v>
      </c>
      <c r="S189">
        <v>78</v>
      </c>
      <c r="T189">
        <v>2</v>
      </c>
      <c r="U189">
        <v>4</v>
      </c>
    </row>
    <row r="190" spans="1:21" hidden="1" x14ac:dyDescent="0.3">
      <c r="A190" t="s">
        <v>773</v>
      </c>
      <c r="B190" t="s">
        <v>774</v>
      </c>
      <c r="C190" s="1" t="str">
        <f t="shared" si="11"/>
        <v>13:0002</v>
      </c>
      <c r="D190" s="1" t="str">
        <f t="shared" si="12"/>
        <v>13:0020</v>
      </c>
      <c r="E190" t="s">
        <v>775</v>
      </c>
      <c r="F190" t="s">
        <v>776</v>
      </c>
      <c r="H190">
        <v>47.5450023</v>
      </c>
      <c r="I190">
        <v>-66.111293799999999</v>
      </c>
      <c r="J190" s="1" t="str">
        <f t="shared" si="15"/>
        <v>Basal till</v>
      </c>
      <c r="K190" s="1" t="str">
        <f t="shared" si="13"/>
        <v>&lt;63 micron</v>
      </c>
      <c r="L190">
        <v>1</v>
      </c>
      <c r="M190">
        <v>23</v>
      </c>
      <c r="N190">
        <v>38</v>
      </c>
      <c r="O190">
        <v>3.6</v>
      </c>
      <c r="P190">
        <v>815</v>
      </c>
      <c r="Q190">
        <v>43</v>
      </c>
      <c r="R190">
        <v>42</v>
      </c>
      <c r="S190">
        <v>77</v>
      </c>
      <c r="T190">
        <v>2</v>
      </c>
      <c r="U190">
        <v>4</v>
      </c>
    </row>
    <row r="191" spans="1:21" hidden="1" x14ac:dyDescent="0.3">
      <c r="A191" t="s">
        <v>777</v>
      </c>
      <c r="B191" t="s">
        <v>778</v>
      </c>
      <c r="C191" s="1" t="str">
        <f t="shared" si="11"/>
        <v>13:0002</v>
      </c>
      <c r="D191" s="1" t="str">
        <f t="shared" si="12"/>
        <v>13:0020</v>
      </c>
      <c r="E191" t="s">
        <v>779</v>
      </c>
      <c r="F191" t="s">
        <v>780</v>
      </c>
      <c r="H191">
        <v>47.527245600000001</v>
      </c>
      <c r="I191">
        <v>-66.111937600000005</v>
      </c>
      <c r="J191" s="1" t="str">
        <f t="shared" si="15"/>
        <v>Basal till</v>
      </c>
      <c r="K191" s="1" t="str">
        <f t="shared" si="13"/>
        <v>&lt;63 micron</v>
      </c>
      <c r="L191">
        <v>1</v>
      </c>
      <c r="M191">
        <v>15</v>
      </c>
      <c r="N191">
        <v>23</v>
      </c>
      <c r="O191">
        <v>3.1</v>
      </c>
      <c r="P191">
        <v>431</v>
      </c>
      <c r="Q191">
        <v>26</v>
      </c>
      <c r="R191">
        <v>59</v>
      </c>
      <c r="S191">
        <v>80</v>
      </c>
      <c r="T191">
        <v>4</v>
      </c>
      <c r="U191">
        <v>6</v>
      </c>
    </row>
    <row r="192" spans="1:21" hidden="1" x14ac:dyDescent="0.3">
      <c r="A192" t="s">
        <v>781</v>
      </c>
      <c r="B192" t="s">
        <v>782</v>
      </c>
      <c r="C192" s="1" t="str">
        <f t="shared" si="11"/>
        <v>13:0002</v>
      </c>
      <c r="D192" s="1" t="str">
        <f t="shared" si="12"/>
        <v>13:0020</v>
      </c>
      <c r="E192" t="s">
        <v>783</v>
      </c>
      <c r="F192" t="s">
        <v>784</v>
      </c>
      <c r="H192">
        <v>47.508980999999999</v>
      </c>
      <c r="I192">
        <v>-66.110284300000004</v>
      </c>
      <c r="J192" s="1" t="str">
        <f t="shared" si="15"/>
        <v>Basal till</v>
      </c>
      <c r="K192" s="1" t="str">
        <f t="shared" si="13"/>
        <v>&lt;63 micron</v>
      </c>
      <c r="L192">
        <v>0.7</v>
      </c>
      <c r="M192">
        <v>14</v>
      </c>
      <c r="N192">
        <v>19</v>
      </c>
      <c r="O192">
        <v>2.9</v>
      </c>
      <c r="P192">
        <v>572</v>
      </c>
      <c r="Q192">
        <v>19</v>
      </c>
      <c r="R192">
        <v>49</v>
      </c>
      <c r="S192">
        <v>78</v>
      </c>
      <c r="T192">
        <v>4</v>
      </c>
      <c r="U192">
        <v>6</v>
      </c>
    </row>
    <row r="193" spans="1:21" hidden="1" x14ac:dyDescent="0.3">
      <c r="A193" t="s">
        <v>785</v>
      </c>
      <c r="B193" t="s">
        <v>786</v>
      </c>
      <c r="C193" s="1" t="str">
        <f t="shared" si="11"/>
        <v>13:0002</v>
      </c>
      <c r="D193" s="1" t="str">
        <f t="shared" si="12"/>
        <v>13:0020</v>
      </c>
      <c r="E193" t="s">
        <v>787</v>
      </c>
      <c r="F193" t="s">
        <v>788</v>
      </c>
      <c r="H193">
        <v>47.742978899999997</v>
      </c>
      <c r="I193">
        <v>-66.084677999999997</v>
      </c>
      <c r="J193" s="1" t="str">
        <f t="shared" si="15"/>
        <v>Basal till</v>
      </c>
      <c r="K193" s="1" t="str">
        <f t="shared" si="13"/>
        <v>&lt;63 micron</v>
      </c>
      <c r="L193">
        <v>0.7</v>
      </c>
      <c r="M193">
        <v>14</v>
      </c>
      <c r="N193">
        <v>12</v>
      </c>
      <c r="O193">
        <v>2.5</v>
      </c>
      <c r="P193">
        <v>267</v>
      </c>
      <c r="Q193">
        <v>35</v>
      </c>
      <c r="R193">
        <v>21</v>
      </c>
      <c r="S193">
        <v>57</v>
      </c>
      <c r="T193">
        <v>2</v>
      </c>
      <c r="U193">
        <v>2</v>
      </c>
    </row>
    <row r="194" spans="1:21" hidden="1" x14ac:dyDescent="0.3">
      <c r="A194" t="s">
        <v>789</v>
      </c>
      <c r="B194" t="s">
        <v>790</v>
      </c>
      <c r="C194" s="1" t="str">
        <f t="shared" ref="C194:C250" si="16">HYPERLINK("http://geochem.nrcan.gc.ca/cdogs/content/bdl/bdl130002_e.htm", "13:0002")</f>
        <v>13:0002</v>
      </c>
      <c r="D194" s="1" t="str">
        <f t="shared" ref="D194:D247" si="17">HYPERLINK("http://geochem.nrcan.gc.ca/cdogs/content/svy/svy130020_e.htm", "13:0020")</f>
        <v>13:0020</v>
      </c>
      <c r="E194" t="s">
        <v>791</v>
      </c>
      <c r="F194" t="s">
        <v>792</v>
      </c>
      <c r="H194">
        <v>47.706750700000001</v>
      </c>
      <c r="I194">
        <v>-66.084366000000003</v>
      </c>
      <c r="J194" s="1" t="str">
        <f t="shared" si="15"/>
        <v>Basal till</v>
      </c>
      <c r="K194" s="1" t="str">
        <f t="shared" ref="K194:K247" si="18">HYPERLINK("http://geochem.nrcan.gc.ca/cdogs/content/kwd/kwd080004_e.htm", "&lt;63 micron")</f>
        <v>&lt;63 micron</v>
      </c>
      <c r="L194">
        <v>1</v>
      </c>
      <c r="M194">
        <v>20</v>
      </c>
      <c r="N194">
        <v>21</v>
      </c>
      <c r="O194">
        <v>3.4</v>
      </c>
      <c r="P194">
        <v>533</v>
      </c>
      <c r="Q194">
        <v>63</v>
      </c>
      <c r="R194">
        <v>28</v>
      </c>
      <c r="S194">
        <v>63</v>
      </c>
      <c r="T194">
        <v>2</v>
      </c>
      <c r="U194">
        <v>4</v>
      </c>
    </row>
    <row r="195" spans="1:21" hidden="1" x14ac:dyDescent="0.3">
      <c r="A195" t="s">
        <v>793</v>
      </c>
      <c r="B195" t="s">
        <v>794</v>
      </c>
      <c r="C195" s="1" t="str">
        <f t="shared" si="16"/>
        <v>13:0002</v>
      </c>
      <c r="D195" s="1" t="str">
        <f t="shared" si="17"/>
        <v>13:0020</v>
      </c>
      <c r="E195" t="s">
        <v>795</v>
      </c>
      <c r="F195" t="s">
        <v>796</v>
      </c>
      <c r="H195">
        <v>47.689202299999998</v>
      </c>
      <c r="I195">
        <v>-66.084344799999997</v>
      </c>
      <c r="J195" s="1" t="str">
        <f t="shared" si="15"/>
        <v>Basal till</v>
      </c>
      <c r="K195" s="1" t="str">
        <f t="shared" si="18"/>
        <v>&lt;63 micron</v>
      </c>
      <c r="L195">
        <v>1</v>
      </c>
      <c r="M195">
        <v>24</v>
      </c>
      <c r="N195">
        <v>28</v>
      </c>
      <c r="O195">
        <v>3.7</v>
      </c>
      <c r="P195">
        <v>541</v>
      </c>
      <c r="Q195">
        <v>64</v>
      </c>
      <c r="R195">
        <v>35</v>
      </c>
      <c r="S195">
        <v>75</v>
      </c>
      <c r="T195">
        <v>2</v>
      </c>
      <c r="U195">
        <v>2</v>
      </c>
    </row>
    <row r="196" spans="1:21" hidden="1" x14ac:dyDescent="0.3">
      <c r="A196" t="s">
        <v>797</v>
      </c>
      <c r="B196" t="s">
        <v>798</v>
      </c>
      <c r="C196" s="1" t="str">
        <f t="shared" si="16"/>
        <v>13:0002</v>
      </c>
      <c r="D196" s="1" t="str">
        <f t="shared" si="17"/>
        <v>13:0020</v>
      </c>
      <c r="E196" t="s">
        <v>799</v>
      </c>
      <c r="F196" t="s">
        <v>800</v>
      </c>
      <c r="H196">
        <v>47.6709715</v>
      </c>
      <c r="I196">
        <v>-66.0840283</v>
      </c>
      <c r="J196" s="1" t="str">
        <f t="shared" si="15"/>
        <v>Basal till</v>
      </c>
      <c r="K196" s="1" t="str">
        <f t="shared" si="18"/>
        <v>&lt;63 micron</v>
      </c>
      <c r="L196">
        <v>1</v>
      </c>
      <c r="M196">
        <v>17</v>
      </c>
      <c r="N196">
        <v>19</v>
      </c>
      <c r="O196">
        <v>2.9</v>
      </c>
      <c r="P196">
        <v>345</v>
      </c>
      <c r="Q196">
        <v>49</v>
      </c>
      <c r="R196">
        <v>25</v>
      </c>
      <c r="S196">
        <v>60</v>
      </c>
      <c r="T196">
        <v>2</v>
      </c>
      <c r="U196">
        <v>4</v>
      </c>
    </row>
    <row r="197" spans="1:21" hidden="1" x14ac:dyDescent="0.3">
      <c r="A197" t="s">
        <v>801</v>
      </c>
      <c r="B197" t="s">
        <v>802</v>
      </c>
      <c r="C197" s="1" t="str">
        <f t="shared" si="16"/>
        <v>13:0002</v>
      </c>
      <c r="D197" s="1" t="str">
        <f t="shared" si="17"/>
        <v>13:0020</v>
      </c>
      <c r="E197" t="s">
        <v>803</v>
      </c>
      <c r="F197" t="s">
        <v>804</v>
      </c>
      <c r="H197">
        <v>47.653656300000002</v>
      </c>
      <c r="I197">
        <v>-66.084326599999997</v>
      </c>
      <c r="J197" s="1" t="str">
        <f t="shared" si="15"/>
        <v>Basal till</v>
      </c>
      <c r="K197" s="1" t="str">
        <f t="shared" si="18"/>
        <v>&lt;63 micron</v>
      </c>
      <c r="L197">
        <v>1</v>
      </c>
      <c r="M197">
        <v>18</v>
      </c>
      <c r="N197">
        <v>18</v>
      </c>
      <c r="O197">
        <v>2.6</v>
      </c>
      <c r="P197">
        <v>274</v>
      </c>
      <c r="Q197">
        <v>46</v>
      </c>
      <c r="R197">
        <v>25</v>
      </c>
      <c r="S197">
        <v>48</v>
      </c>
      <c r="T197">
        <v>2</v>
      </c>
      <c r="U197">
        <v>4</v>
      </c>
    </row>
    <row r="198" spans="1:21" hidden="1" x14ac:dyDescent="0.3">
      <c r="A198" t="s">
        <v>805</v>
      </c>
      <c r="B198" t="s">
        <v>806</v>
      </c>
      <c r="C198" s="1" t="str">
        <f t="shared" si="16"/>
        <v>13:0002</v>
      </c>
      <c r="D198" s="1" t="str">
        <f t="shared" si="17"/>
        <v>13:0020</v>
      </c>
      <c r="E198" t="s">
        <v>807</v>
      </c>
      <c r="F198" t="s">
        <v>808</v>
      </c>
      <c r="H198">
        <v>47.635650099999999</v>
      </c>
      <c r="I198">
        <v>-66.083997299999993</v>
      </c>
      <c r="J198" s="1" t="str">
        <f t="shared" si="15"/>
        <v>Basal till</v>
      </c>
      <c r="K198" s="1" t="str">
        <f t="shared" si="18"/>
        <v>&lt;63 micron</v>
      </c>
      <c r="L198">
        <v>1</v>
      </c>
      <c r="M198">
        <v>22</v>
      </c>
      <c r="N198">
        <v>21</v>
      </c>
      <c r="O198">
        <v>2.8</v>
      </c>
      <c r="P198">
        <v>502</v>
      </c>
      <c r="Q198">
        <v>50</v>
      </c>
      <c r="R198">
        <v>28</v>
      </c>
      <c r="S198">
        <v>60</v>
      </c>
      <c r="T198">
        <v>2</v>
      </c>
      <c r="U198">
        <v>4</v>
      </c>
    </row>
    <row r="199" spans="1:21" hidden="1" x14ac:dyDescent="0.3">
      <c r="A199" t="s">
        <v>809</v>
      </c>
      <c r="B199" t="s">
        <v>810</v>
      </c>
      <c r="C199" s="1" t="str">
        <f t="shared" si="16"/>
        <v>13:0002</v>
      </c>
      <c r="D199" s="1" t="str">
        <f t="shared" si="17"/>
        <v>13:0020</v>
      </c>
      <c r="E199" t="s">
        <v>811</v>
      </c>
      <c r="F199" t="s">
        <v>812</v>
      </c>
      <c r="H199">
        <v>47.617677800000003</v>
      </c>
      <c r="I199">
        <v>-66.084997000000001</v>
      </c>
      <c r="J199" s="1" t="str">
        <f t="shared" si="15"/>
        <v>Basal till</v>
      </c>
      <c r="K199" s="1" t="str">
        <f t="shared" si="18"/>
        <v>&lt;63 micron</v>
      </c>
      <c r="L199">
        <v>1</v>
      </c>
      <c r="M199">
        <v>14</v>
      </c>
      <c r="N199">
        <v>17</v>
      </c>
      <c r="O199">
        <v>2.5</v>
      </c>
      <c r="P199">
        <v>339</v>
      </c>
      <c r="Q199">
        <v>32</v>
      </c>
      <c r="R199">
        <v>39</v>
      </c>
      <c r="S199">
        <v>95</v>
      </c>
      <c r="T199">
        <v>2</v>
      </c>
      <c r="U199">
        <v>4</v>
      </c>
    </row>
    <row r="200" spans="1:21" hidden="1" x14ac:dyDescent="0.3">
      <c r="A200" t="s">
        <v>813</v>
      </c>
      <c r="B200" t="s">
        <v>814</v>
      </c>
      <c r="C200" s="1" t="str">
        <f t="shared" si="16"/>
        <v>13:0002</v>
      </c>
      <c r="D200" s="1" t="str">
        <f t="shared" si="17"/>
        <v>13:0020</v>
      </c>
      <c r="E200" t="s">
        <v>815</v>
      </c>
      <c r="F200" t="s">
        <v>816</v>
      </c>
      <c r="H200">
        <v>47.599896200000003</v>
      </c>
      <c r="I200">
        <v>-66.084654599999993</v>
      </c>
      <c r="J200" s="1" t="str">
        <f t="shared" si="15"/>
        <v>Basal till</v>
      </c>
      <c r="K200" s="1" t="str">
        <f t="shared" si="18"/>
        <v>&lt;63 micron</v>
      </c>
      <c r="L200">
        <v>1</v>
      </c>
      <c r="M200">
        <v>20</v>
      </c>
      <c r="N200">
        <v>29</v>
      </c>
      <c r="O200">
        <v>2.9</v>
      </c>
      <c r="P200">
        <v>654</v>
      </c>
      <c r="Q200">
        <v>45</v>
      </c>
      <c r="R200">
        <v>32</v>
      </c>
      <c r="S200">
        <v>70</v>
      </c>
      <c r="T200">
        <v>2</v>
      </c>
      <c r="U200">
        <v>4</v>
      </c>
    </row>
    <row r="201" spans="1:21" hidden="1" x14ac:dyDescent="0.3">
      <c r="A201" t="s">
        <v>817</v>
      </c>
      <c r="B201" t="s">
        <v>818</v>
      </c>
      <c r="C201" s="1" t="str">
        <f t="shared" si="16"/>
        <v>13:0002</v>
      </c>
      <c r="D201" s="1" t="str">
        <f t="shared" si="17"/>
        <v>13:0020</v>
      </c>
      <c r="E201" t="s">
        <v>819</v>
      </c>
      <c r="F201" t="s">
        <v>820</v>
      </c>
      <c r="H201">
        <v>47.581448999999999</v>
      </c>
      <c r="I201">
        <v>-66.084681700000004</v>
      </c>
      <c r="J201" s="1" t="str">
        <f t="shared" si="15"/>
        <v>Basal till</v>
      </c>
      <c r="K201" s="1" t="str">
        <f t="shared" si="18"/>
        <v>&lt;63 micron</v>
      </c>
      <c r="L201">
        <v>0.7</v>
      </c>
      <c r="M201">
        <v>14</v>
      </c>
      <c r="N201">
        <v>19</v>
      </c>
      <c r="O201">
        <v>2.6</v>
      </c>
      <c r="P201">
        <v>285</v>
      </c>
      <c r="Q201">
        <v>23</v>
      </c>
      <c r="R201">
        <v>25</v>
      </c>
      <c r="S201">
        <v>42</v>
      </c>
      <c r="T201">
        <v>2</v>
      </c>
      <c r="U201">
        <v>4</v>
      </c>
    </row>
    <row r="202" spans="1:21" hidden="1" x14ac:dyDescent="0.3">
      <c r="A202" t="s">
        <v>821</v>
      </c>
      <c r="B202" t="s">
        <v>822</v>
      </c>
      <c r="C202" s="1" t="str">
        <f t="shared" si="16"/>
        <v>13:0002</v>
      </c>
      <c r="D202" s="1" t="str">
        <f t="shared" si="17"/>
        <v>13:0020</v>
      </c>
      <c r="E202" t="s">
        <v>823</v>
      </c>
      <c r="F202" t="s">
        <v>824</v>
      </c>
      <c r="H202">
        <v>47.563659100000002</v>
      </c>
      <c r="I202">
        <v>-66.084007900000003</v>
      </c>
      <c r="J202" s="1" t="str">
        <f t="shared" si="15"/>
        <v>Basal till</v>
      </c>
      <c r="K202" s="1" t="str">
        <f t="shared" si="18"/>
        <v>&lt;63 micron</v>
      </c>
      <c r="L202">
        <v>0.8</v>
      </c>
      <c r="M202">
        <v>11</v>
      </c>
      <c r="N202">
        <v>14</v>
      </c>
      <c r="O202">
        <v>2.2999999999999998</v>
      </c>
      <c r="P202">
        <v>250</v>
      </c>
      <c r="Q202">
        <v>17</v>
      </c>
      <c r="R202">
        <v>28</v>
      </c>
      <c r="S202">
        <v>52</v>
      </c>
      <c r="T202">
        <v>0.5</v>
      </c>
      <c r="U202">
        <v>2</v>
      </c>
    </row>
    <row r="203" spans="1:21" hidden="1" x14ac:dyDescent="0.3">
      <c r="A203" t="s">
        <v>825</v>
      </c>
      <c r="B203" t="s">
        <v>826</v>
      </c>
      <c r="C203" s="1" t="str">
        <f t="shared" si="16"/>
        <v>13:0002</v>
      </c>
      <c r="D203" s="1" t="str">
        <f t="shared" si="17"/>
        <v>13:0020</v>
      </c>
      <c r="E203" t="s">
        <v>827</v>
      </c>
      <c r="F203" t="s">
        <v>828</v>
      </c>
      <c r="H203">
        <v>47.544779499999997</v>
      </c>
      <c r="I203">
        <v>-66.0847239</v>
      </c>
      <c r="J203" s="1" t="str">
        <f t="shared" si="15"/>
        <v>Basal till</v>
      </c>
      <c r="K203" s="1" t="str">
        <f t="shared" si="18"/>
        <v>&lt;63 micron</v>
      </c>
      <c r="L203">
        <v>1</v>
      </c>
      <c r="M203">
        <v>18</v>
      </c>
      <c r="N203">
        <v>34</v>
      </c>
      <c r="O203">
        <v>3.4</v>
      </c>
      <c r="P203">
        <v>631</v>
      </c>
      <c r="Q203">
        <v>36</v>
      </c>
      <c r="R203">
        <v>36</v>
      </c>
      <c r="S203">
        <v>93</v>
      </c>
      <c r="T203">
        <v>2</v>
      </c>
      <c r="U203">
        <v>4</v>
      </c>
    </row>
    <row r="204" spans="1:21" hidden="1" x14ac:dyDescent="0.3">
      <c r="A204" t="s">
        <v>829</v>
      </c>
      <c r="B204" t="s">
        <v>830</v>
      </c>
      <c r="C204" s="1" t="str">
        <f t="shared" si="16"/>
        <v>13:0002</v>
      </c>
      <c r="D204" s="1" t="str">
        <f t="shared" si="17"/>
        <v>13:0020</v>
      </c>
      <c r="E204" t="s">
        <v>831</v>
      </c>
      <c r="F204" t="s">
        <v>832</v>
      </c>
      <c r="H204">
        <v>47.508775300000003</v>
      </c>
      <c r="I204">
        <v>-66.084395900000004</v>
      </c>
      <c r="J204" s="1" t="str">
        <f t="shared" si="15"/>
        <v>Basal till</v>
      </c>
      <c r="K204" s="1" t="str">
        <f t="shared" si="18"/>
        <v>&lt;63 micron</v>
      </c>
      <c r="L204">
        <v>1</v>
      </c>
      <c r="M204">
        <v>16</v>
      </c>
      <c r="N204">
        <v>41</v>
      </c>
      <c r="O204">
        <v>3</v>
      </c>
      <c r="P204">
        <v>515</v>
      </c>
      <c r="Q204">
        <v>26</v>
      </c>
      <c r="R204">
        <v>28</v>
      </c>
      <c r="S204">
        <v>73</v>
      </c>
      <c r="T204">
        <v>2</v>
      </c>
      <c r="U204">
        <v>6</v>
      </c>
    </row>
    <row r="205" spans="1:21" hidden="1" x14ac:dyDescent="0.3">
      <c r="A205" t="s">
        <v>833</v>
      </c>
      <c r="B205" t="s">
        <v>834</v>
      </c>
      <c r="C205" s="1" t="str">
        <f t="shared" si="16"/>
        <v>13:0002</v>
      </c>
      <c r="D205" s="1" t="str">
        <f t="shared" si="17"/>
        <v>13:0020</v>
      </c>
      <c r="E205" t="s">
        <v>835</v>
      </c>
      <c r="F205" t="s">
        <v>836</v>
      </c>
      <c r="H205">
        <v>47.742980899999999</v>
      </c>
      <c r="I205">
        <v>-66.058328700000004</v>
      </c>
      <c r="J205" s="1" t="str">
        <f t="shared" si="15"/>
        <v>Basal till</v>
      </c>
      <c r="K205" s="1" t="str">
        <f t="shared" si="18"/>
        <v>&lt;63 micron</v>
      </c>
      <c r="L205">
        <v>1</v>
      </c>
      <c r="M205">
        <v>14</v>
      </c>
      <c r="N205">
        <v>14</v>
      </c>
      <c r="O205">
        <v>2.6</v>
      </c>
      <c r="P205">
        <v>231</v>
      </c>
      <c r="Q205">
        <v>42</v>
      </c>
      <c r="R205">
        <v>21</v>
      </c>
      <c r="S205">
        <v>80</v>
      </c>
      <c r="T205">
        <v>2</v>
      </c>
      <c r="U205">
        <v>2</v>
      </c>
    </row>
    <row r="206" spans="1:21" hidden="1" x14ac:dyDescent="0.3">
      <c r="A206" t="s">
        <v>837</v>
      </c>
      <c r="B206" t="s">
        <v>838</v>
      </c>
      <c r="C206" s="1" t="str">
        <f t="shared" si="16"/>
        <v>13:0002</v>
      </c>
      <c r="D206" s="1" t="str">
        <f t="shared" si="17"/>
        <v>13:0020</v>
      </c>
      <c r="E206" t="s">
        <v>839</v>
      </c>
      <c r="F206" t="s">
        <v>840</v>
      </c>
      <c r="H206">
        <v>47.724508499999999</v>
      </c>
      <c r="I206">
        <v>-66.057368499999995</v>
      </c>
      <c r="J206" s="1" t="str">
        <f t="shared" si="15"/>
        <v>Basal till</v>
      </c>
      <c r="K206" s="1" t="str">
        <f t="shared" si="18"/>
        <v>&lt;63 micron</v>
      </c>
      <c r="L206">
        <v>1</v>
      </c>
      <c r="M206">
        <v>19</v>
      </c>
      <c r="N206">
        <v>22</v>
      </c>
      <c r="O206">
        <v>2.9</v>
      </c>
      <c r="P206">
        <v>339</v>
      </c>
      <c r="Q206">
        <v>50</v>
      </c>
      <c r="R206">
        <v>21</v>
      </c>
      <c r="S206">
        <v>48</v>
      </c>
      <c r="T206">
        <v>2</v>
      </c>
      <c r="U206">
        <v>2</v>
      </c>
    </row>
    <row r="207" spans="1:21" hidden="1" x14ac:dyDescent="0.3">
      <c r="A207" t="s">
        <v>841</v>
      </c>
      <c r="B207" t="s">
        <v>842</v>
      </c>
      <c r="C207" s="1" t="str">
        <f t="shared" si="16"/>
        <v>13:0002</v>
      </c>
      <c r="D207" s="1" t="str">
        <f t="shared" si="17"/>
        <v>13:0020</v>
      </c>
      <c r="E207" t="s">
        <v>843</v>
      </c>
      <c r="F207" t="s">
        <v>844</v>
      </c>
      <c r="H207">
        <v>47.706977500000001</v>
      </c>
      <c r="I207">
        <v>-66.058022100000002</v>
      </c>
      <c r="J207" s="1" t="str">
        <f t="shared" si="15"/>
        <v>Basal till</v>
      </c>
      <c r="K207" s="1" t="str">
        <f t="shared" si="18"/>
        <v>&lt;63 micron</v>
      </c>
      <c r="L207">
        <v>1</v>
      </c>
      <c r="M207">
        <v>16</v>
      </c>
      <c r="N207">
        <v>19</v>
      </c>
      <c r="O207">
        <v>2.8</v>
      </c>
      <c r="P207">
        <v>431</v>
      </c>
      <c r="Q207">
        <v>43</v>
      </c>
      <c r="R207">
        <v>21</v>
      </c>
      <c r="S207">
        <v>58</v>
      </c>
      <c r="T207">
        <v>2</v>
      </c>
      <c r="U207">
        <v>4</v>
      </c>
    </row>
    <row r="208" spans="1:21" hidden="1" x14ac:dyDescent="0.3">
      <c r="A208" t="s">
        <v>845</v>
      </c>
      <c r="B208" t="s">
        <v>846</v>
      </c>
      <c r="C208" s="1" t="str">
        <f t="shared" si="16"/>
        <v>13:0002</v>
      </c>
      <c r="D208" s="1" t="str">
        <f t="shared" si="17"/>
        <v>13:0020</v>
      </c>
      <c r="E208" t="s">
        <v>847</v>
      </c>
      <c r="F208" t="s">
        <v>848</v>
      </c>
      <c r="H208">
        <v>47.688988500000001</v>
      </c>
      <c r="I208">
        <v>-66.058367599999997</v>
      </c>
      <c r="J208" s="1" t="str">
        <f t="shared" si="15"/>
        <v>Basal till</v>
      </c>
      <c r="K208" s="1" t="str">
        <f t="shared" si="18"/>
        <v>&lt;63 micron</v>
      </c>
      <c r="L208">
        <v>0.9</v>
      </c>
      <c r="M208">
        <v>23</v>
      </c>
      <c r="N208">
        <v>34</v>
      </c>
      <c r="O208">
        <v>3.5</v>
      </c>
      <c r="P208">
        <v>487</v>
      </c>
      <c r="Q208">
        <v>58</v>
      </c>
      <c r="R208">
        <v>32</v>
      </c>
      <c r="S208">
        <v>67</v>
      </c>
      <c r="T208">
        <v>2</v>
      </c>
      <c r="U208">
        <v>2</v>
      </c>
    </row>
    <row r="209" spans="1:21" hidden="1" x14ac:dyDescent="0.3">
      <c r="A209" t="s">
        <v>849</v>
      </c>
      <c r="B209" t="s">
        <v>850</v>
      </c>
      <c r="C209" s="1" t="str">
        <f t="shared" si="16"/>
        <v>13:0002</v>
      </c>
      <c r="D209" s="1" t="str">
        <f t="shared" si="17"/>
        <v>13:0020</v>
      </c>
      <c r="E209" t="s">
        <v>851</v>
      </c>
      <c r="F209" t="s">
        <v>852</v>
      </c>
      <c r="H209">
        <v>47.670740700000003</v>
      </c>
      <c r="I209">
        <v>-66.057394799999997</v>
      </c>
      <c r="J209" s="1" t="str">
        <f t="shared" si="15"/>
        <v>Basal till</v>
      </c>
      <c r="K209" s="1" t="str">
        <f t="shared" si="18"/>
        <v>&lt;63 micron</v>
      </c>
      <c r="L209">
        <v>0.9</v>
      </c>
      <c r="M209">
        <v>19</v>
      </c>
      <c r="N209">
        <v>21</v>
      </c>
      <c r="O209">
        <v>3.4</v>
      </c>
      <c r="P209">
        <v>299</v>
      </c>
      <c r="Q209">
        <v>42</v>
      </c>
      <c r="R209">
        <v>22</v>
      </c>
      <c r="S209">
        <v>80</v>
      </c>
      <c r="T209">
        <v>2</v>
      </c>
      <c r="U209">
        <v>2</v>
      </c>
    </row>
    <row r="210" spans="1:21" hidden="1" x14ac:dyDescent="0.3">
      <c r="A210" t="s">
        <v>853</v>
      </c>
      <c r="B210" t="s">
        <v>854</v>
      </c>
      <c r="C210" s="1" t="str">
        <f t="shared" si="16"/>
        <v>13:0002</v>
      </c>
      <c r="D210" s="1" t="str">
        <f t="shared" si="17"/>
        <v>13:0020</v>
      </c>
      <c r="E210" t="s">
        <v>855</v>
      </c>
      <c r="F210" t="s">
        <v>856</v>
      </c>
      <c r="H210">
        <v>47.653391599999999</v>
      </c>
      <c r="I210">
        <v>-66.056372100000004</v>
      </c>
      <c r="J210" s="1" t="str">
        <f t="shared" si="15"/>
        <v>Basal till</v>
      </c>
      <c r="K210" s="1" t="str">
        <f t="shared" si="18"/>
        <v>&lt;63 micron</v>
      </c>
      <c r="L210">
        <v>0.6</v>
      </c>
      <c r="M210">
        <v>14</v>
      </c>
      <c r="N210">
        <v>17</v>
      </c>
      <c r="O210">
        <v>2.6</v>
      </c>
      <c r="P210">
        <v>217</v>
      </c>
      <c r="Q210">
        <v>37</v>
      </c>
      <c r="R210">
        <v>18</v>
      </c>
      <c r="S210">
        <v>67</v>
      </c>
      <c r="T210">
        <v>2</v>
      </c>
      <c r="U210">
        <v>4</v>
      </c>
    </row>
    <row r="211" spans="1:21" hidden="1" x14ac:dyDescent="0.3">
      <c r="A211" t="s">
        <v>857</v>
      </c>
      <c r="B211" t="s">
        <v>858</v>
      </c>
      <c r="C211" s="1" t="str">
        <f t="shared" si="16"/>
        <v>13:0002</v>
      </c>
      <c r="D211" s="1" t="str">
        <f t="shared" si="17"/>
        <v>13:0020</v>
      </c>
      <c r="E211" t="s">
        <v>859</v>
      </c>
      <c r="F211" t="s">
        <v>860</v>
      </c>
      <c r="H211">
        <v>47.6363184</v>
      </c>
      <c r="I211">
        <v>-66.057331399999995</v>
      </c>
      <c r="J211" s="1" t="str">
        <f t="shared" si="15"/>
        <v>Basal till</v>
      </c>
      <c r="K211" s="1" t="str">
        <f t="shared" si="18"/>
        <v>&lt;63 micron</v>
      </c>
      <c r="L211">
        <v>0.6</v>
      </c>
      <c r="M211">
        <v>17</v>
      </c>
      <c r="N211">
        <v>55</v>
      </c>
      <c r="O211">
        <v>2.6</v>
      </c>
      <c r="P211">
        <v>404</v>
      </c>
      <c r="Q211">
        <v>45</v>
      </c>
      <c r="R211">
        <v>14</v>
      </c>
      <c r="S211">
        <v>50</v>
      </c>
      <c r="T211">
        <v>2</v>
      </c>
      <c r="U211">
        <v>2</v>
      </c>
    </row>
    <row r="212" spans="1:21" hidden="1" x14ac:dyDescent="0.3">
      <c r="A212" t="s">
        <v>861</v>
      </c>
      <c r="B212" t="s">
        <v>862</v>
      </c>
      <c r="C212" s="1" t="str">
        <f t="shared" si="16"/>
        <v>13:0002</v>
      </c>
      <c r="D212" s="1" t="str">
        <f t="shared" si="17"/>
        <v>13:0020</v>
      </c>
      <c r="E212" t="s">
        <v>863</v>
      </c>
      <c r="F212" t="s">
        <v>864</v>
      </c>
      <c r="H212">
        <v>47.617880100000001</v>
      </c>
      <c r="I212">
        <v>-66.057700999999994</v>
      </c>
      <c r="J212" s="1" t="str">
        <f t="shared" ref="J212:J247" si="19">HYPERLINK("http://geochem.nrcan.gc.ca/cdogs/content/kwd/kwd020045_e.htm", "Basal till")</f>
        <v>Basal till</v>
      </c>
      <c r="K212" s="1" t="str">
        <f t="shared" si="18"/>
        <v>&lt;63 micron</v>
      </c>
      <c r="L212">
        <v>0.6</v>
      </c>
      <c r="M212">
        <v>16</v>
      </c>
      <c r="N212">
        <v>26</v>
      </c>
      <c r="O212">
        <v>2.7</v>
      </c>
      <c r="P212">
        <v>898</v>
      </c>
      <c r="Q212">
        <v>40</v>
      </c>
      <c r="R212">
        <v>32</v>
      </c>
      <c r="S212">
        <v>71</v>
      </c>
      <c r="T212">
        <v>2</v>
      </c>
      <c r="U212">
        <v>6</v>
      </c>
    </row>
    <row r="213" spans="1:21" hidden="1" x14ac:dyDescent="0.3">
      <c r="A213" t="s">
        <v>865</v>
      </c>
      <c r="B213" t="s">
        <v>866</v>
      </c>
      <c r="C213" s="1" t="str">
        <f t="shared" si="16"/>
        <v>13:0002</v>
      </c>
      <c r="D213" s="1" t="str">
        <f t="shared" si="17"/>
        <v>13:0020</v>
      </c>
      <c r="E213" t="s">
        <v>867</v>
      </c>
      <c r="F213" t="s">
        <v>868</v>
      </c>
      <c r="H213">
        <v>47.6003319</v>
      </c>
      <c r="I213">
        <v>-66.0576875</v>
      </c>
      <c r="J213" s="1" t="str">
        <f t="shared" si="19"/>
        <v>Basal till</v>
      </c>
      <c r="K213" s="1" t="str">
        <f t="shared" si="18"/>
        <v>&lt;63 micron</v>
      </c>
      <c r="L213">
        <v>0.6</v>
      </c>
      <c r="M213">
        <v>19</v>
      </c>
      <c r="N213">
        <v>30</v>
      </c>
      <c r="O213">
        <v>3.3</v>
      </c>
      <c r="P213">
        <v>457</v>
      </c>
      <c r="Q213">
        <v>48</v>
      </c>
      <c r="R213">
        <v>25</v>
      </c>
      <c r="S213">
        <v>79</v>
      </c>
      <c r="T213">
        <v>2</v>
      </c>
      <c r="U213">
        <v>6</v>
      </c>
    </row>
    <row r="214" spans="1:21" hidden="1" x14ac:dyDescent="0.3">
      <c r="A214" t="s">
        <v>869</v>
      </c>
      <c r="B214" t="s">
        <v>870</v>
      </c>
      <c r="C214" s="1" t="str">
        <f t="shared" si="16"/>
        <v>13:0002</v>
      </c>
      <c r="D214" s="1" t="str">
        <f t="shared" si="17"/>
        <v>13:0020</v>
      </c>
      <c r="E214" t="s">
        <v>871</v>
      </c>
      <c r="F214" t="s">
        <v>872</v>
      </c>
      <c r="H214">
        <v>47.580795799999997</v>
      </c>
      <c r="I214">
        <v>-66.059115300000002</v>
      </c>
      <c r="J214" s="1" t="str">
        <f t="shared" si="19"/>
        <v>Basal till</v>
      </c>
      <c r="K214" s="1" t="str">
        <f t="shared" si="18"/>
        <v>&lt;63 micron</v>
      </c>
      <c r="L214">
        <v>0.9</v>
      </c>
      <c r="M214">
        <v>20</v>
      </c>
      <c r="N214">
        <v>33</v>
      </c>
      <c r="O214">
        <v>3.1</v>
      </c>
      <c r="P214">
        <v>651</v>
      </c>
      <c r="Q214">
        <v>39</v>
      </c>
      <c r="R214">
        <v>36</v>
      </c>
      <c r="S214">
        <v>97</v>
      </c>
      <c r="T214">
        <v>2</v>
      </c>
      <c r="U214">
        <v>6</v>
      </c>
    </row>
    <row r="215" spans="1:21" hidden="1" x14ac:dyDescent="0.3">
      <c r="A215" t="s">
        <v>873</v>
      </c>
      <c r="B215" t="s">
        <v>874</v>
      </c>
      <c r="C215" s="1" t="str">
        <f t="shared" si="16"/>
        <v>13:0002</v>
      </c>
      <c r="D215" s="1" t="str">
        <f t="shared" si="17"/>
        <v>13:0020</v>
      </c>
      <c r="E215" t="s">
        <v>875</v>
      </c>
      <c r="F215" t="s">
        <v>876</v>
      </c>
      <c r="H215">
        <v>47.563878899999999</v>
      </c>
      <c r="I215">
        <v>-66.057404000000005</v>
      </c>
      <c r="J215" s="1" t="str">
        <f t="shared" si="19"/>
        <v>Basal till</v>
      </c>
      <c r="K215" s="1" t="str">
        <f t="shared" si="18"/>
        <v>&lt;63 micron</v>
      </c>
      <c r="L215">
        <v>0.6</v>
      </c>
      <c r="M215">
        <v>14</v>
      </c>
      <c r="N215">
        <v>29</v>
      </c>
      <c r="O215">
        <v>2.7</v>
      </c>
      <c r="P215">
        <v>382</v>
      </c>
      <c r="Q215">
        <v>30</v>
      </c>
      <c r="R215">
        <v>50</v>
      </c>
      <c r="S215">
        <v>61</v>
      </c>
      <c r="T215">
        <v>2</v>
      </c>
      <c r="U215">
        <v>4</v>
      </c>
    </row>
    <row r="216" spans="1:21" hidden="1" x14ac:dyDescent="0.3">
      <c r="A216" t="s">
        <v>877</v>
      </c>
      <c r="B216" t="s">
        <v>878</v>
      </c>
      <c r="C216" s="1" t="str">
        <f t="shared" si="16"/>
        <v>13:0002</v>
      </c>
      <c r="D216" s="1" t="str">
        <f t="shared" si="17"/>
        <v>13:0020</v>
      </c>
      <c r="E216" t="s">
        <v>879</v>
      </c>
      <c r="F216" t="s">
        <v>880</v>
      </c>
      <c r="H216">
        <v>47.544999799999999</v>
      </c>
      <c r="I216">
        <v>-66.058129500000007</v>
      </c>
      <c r="J216" s="1" t="str">
        <f t="shared" si="19"/>
        <v>Basal till</v>
      </c>
      <c r="K216" s="1" t="str">
        <f t="shared" si="18"/>
        <v>&lt;63 micron</v>
      </c>
      <c r="L216">
        <v>0.6</v>
      </c>
      <c r="M216">
        <v>18</v>
      </c>
      <c r="N216">
        <v>26</v>
      </c>
      <c r="O216">
        <v>2.9</v>
      </c>
      <c r="P216">
        <v>644</v>
      </c>
      <c r="Q216">
        <v>32</v>
      </c>
      <c r="R216">
        <v>36</v>
      </c>
      <c r="S216">
        <v>66</v>
      </c>
      <c r="T216">
        <v>2</v>
      </c>
      <c r="U216">
        <v>2</v>
      </c>
    </row>
    <row r="217" spans="1:21" hidden="1" x14ac:dyDescent="0.3">
      <c r="A217" t="s">
        <v>881</v>
      </c>
      <c r="B217" t="s">
        <v>882</v>
      </c>
      <c r="C217" s="1" t="str">
        <f t="shared" si="16"/>
        <v>13:0002</v>
      </c>
      <c r="D217" s="1" t="str">
        <f t="shared" si="17"/>
        <v>13:0020</v>
      </c>
      <c r="E217" t="s">
        <v>883</v>
      </c>
      <c r="F217" t="s">
        <v>884</v>
      </c>
      <c r="H217">
        <v>47.527002199999998</v>
      </c>
      <c r="I217">
        <v>-66.058140600000002</v>
      </c>
      <c r="J217" s="1" t="str">
        <f t="shared" si="19"/>
        <v>Basal till</v>
      </c>
      <c r="K217" s="1" t="str">
        <f t="shared" si="18"/>
        <v>&lt;63 micron</v>
      </c>
      <c r="L217">
        <v>0.6</v>
      </c>
      <c r="M217">
        <v>15</v>
      </c>
      <c r="N217">
        <v>19</v>
      </c>
      <c r="O217">
        <v>3.1</v>
      </c>
      <c r="P217">
        <v>487</v>
      </c>
      <c r="Q217">
        <v>25</v>
      </c>
      <c r="R217">
        <v>36</v>
      </c>
      <c r="S217">
        <v>71</v>
      </c>
      <c r="T217">
        <v>2</v>
      </c>
      <c r="U217">
        <v>4</v>
      </c>
    </row>
    <row r="218" spans="1:21" hidden="1" x14ac:dyDescent="0.3">
      <c r="A218" t="s">
        <v>885</v>
      </c>
      <c r="B218" t="s">
        <v>886</v>
      </c>
      <c r="C218" s="1" t="str">
        <f t="shared" si="16"/>
        <v>13:0002</v>
      </c>
      <c r="D218" s="1" t="str">
        <f t="shared" si="17"/>
        <v>13:0020</v>
      </c>
      <c r="E218" t="s">
        <v>887</v>
      </c>
      <c r="F218" t="s">
        <v>888</v>
      </c>
      <c r="H218">
        <v>47.508996000000003</v>
      </c>
      <c r="I218">
        <v>-66.057819800000004</v>
      </c>
      <c r="J218" s="1" t="str">
        <f t="shared" si="19"/>
        <v>Basal till</v>
      </c>
      <c r="K218" s="1" t="str">
        <f t="shared" si="18"/>
        <v>&lt;63 micron</v>
      </c>
      <c r="L218">
        <v>0.6</v>
      </c>
      <c r="M218">
        <v>13</v>
      </c>
      <c r="N218">
        <v>25</v>
      </c>
      <c r="O218">
        <v>2.7</v>
      </c>
      <c r="P218">
        <v>451</v>
      </c>
      <c r="Q218">
        <v>27</v>
      </c>
      <c r="R218">
        <v>36</v>
      </c>
      <c r="S218">
        <v>86</v>
      </c>
      <c r="T218">
        <v>1</v>
      </c>
      <c r="U218">
        <v>4</v>
      </c>
    </row>
    <row r="219" spans="1:21" hidden="1" x14ac:dyDescent="0.3">
      <c r="A219" t="s">
        <v>889</v>
      </c>
      <c r="B219" t="s">
        <v>890</v>
      </c>
      <c r="C219" s="1" t="str">
        <f t="shared" si="16"/>
        <v>13:0002</v>
      </c>
      <c r="D219" s="1" t="str">
        <f t="shared" si="17"/>
        <v>13:0020</v>
      </c>
      <c r="E219" t="s">
        <v>891</v>
      </c>
      <c r="F219" t="s">
        <v>892</v>
      </c>
      <c r="H219">
        <v>47.742518799999999</v>
      </c>
      <c r="I219">
        <v>-66.031672200000003</v>
      </c>
      <c r="J219" s="1" t="str">
        <f t="shared" si="19"/>
        <v>Basal till</v>
      </c>
      <c r="K219" s="1" t="str">
        <f t="shared" si="18"/>
        <v>&lt;63 micron</v>
      </c>
      <c r="L219">
        <v>0.3</v>
      </c>
      <c r="M219">
        <v>9</v>
      </c>
      <c r="N219">
        <v>10</v>
      </c>
      <c r="O219">
        <v>2</v>
      </c>
      <c r="P219">
        <v>158</v>
      </c>
      <c r="Q219">
        <v>29</v>
      </c>
      <c r="R219">
        <v>14</v>
      </c>
      <c r="S219">
        <v>45</v>
      </c>
      <c r="T219">
        <v>1</v>
      </c>
      <c r="U219">
        <v>4</v>
      </c>
    </row>
    <row r="220" spans="1:21" hidden="1" x14ac:dyDescent="0.3">
      <c r="A220" t="s">
        <v>893</v>
      </c>
      <c r="B220" t="s">
        <v>894</v>
      </c>
      <c r="C220" s="1" t="str">
        <f t="shared" si="16"/>
        <v>13:0002</v>
      </c>
      <c r="D220" s="1" t="str">
        <f t="shared" si="17"/>
        <v>13:0020</v>
      </c>
      <c r="E220" t="s">
        <v>895</v>
      </c>
      <c r="F220" t="s">
        <v>896</v>
      </c>
      <c r="H220">
        <v>47.725169700000002</v>
      </c>
      <c r="I220">
        <v>-66.030657399999996</v>
      </c>
      <c r="J220" s="1" t="str">
        <f t="shared" si="19"/>
        <v>Basal till</v>
      </c>
      <c r="K220" s="1" t="str">
        <f t="shared" si="18"/>
        <v>&lt;63 micron</v>
      </c>
      <c r="L220">
        <v>0.6</v>
      </c>
      <c r="M220">
        <v>15</v>
      </c>
      <c r="N220">
        <v>23</v>
      </c>
      <c r="O220">
        <v>3.2</v>
      </c>
      <c r="P220">
        <v>309</v>
      </c>
      <c r="Q220">
        <v>45</v>
      </c>
      <c r="R220">
        <v>18</v>
      </c>
      <c r="S220">
        <v>78</v>
      </c>
      <c r="T220">
        <v>1</v>
      </c>
      <c r="U220">
        <v>4</v>
      </c>
    </row>
    <row r="221" spans="1:21" hidden="1" x14ac:dyDescent="0.3">
      <c r="A221" t="s">
        <v>897</v>
      </c>
      <c r="B221" t="s">
        <v>898</v>
      </c>
      <c r="C221" s="1" t="str">
        <f t="shared" si="16"/>
        <v>13:0002</v>
      </c>
      <c r="D221" s="1" t="str">
        <f t="shared" si="17"/>
        <v>13:0020</v>
      </c>
      <c r="E221" t="s">
        <v>899</v>
      </c>
      <c r="F221" t="s">
        <v>900</v>
      </c>
      <c r="H221">
        <v>47.706705900000003</v>
      </c>
      <c r="I221">
        <v>-66.030039700000003</v>
      </c>
      <c r="J221" s="1" t="str">
        <f t="shared" si="19"/>
        <v>Basal till</v>
      </c>
      <c r="K221" s="1" t="str">
        <f t="shared" si="18"/>
        <v>&lt;63 micron</v>
      </c>
      <c r="L221">
        <v>0.6</v>
      </c>
      <c r="M221">
        <v>17</v>
      </c>
      <c r="N221">
        <v>20</v>
      </c>
      <c r="O221">
        <v>2.9</v>
      </c>
      <c r="P221">
        <v>293</v>
      </c>
      <c r="Q221">
        <v>52</v>
      </c>
      <c r="R221">
        <v>18</v>
      </c>
      <c r="S221">
        <v>45</v>
      </c>
      <c r="T221">
        <v>2</v>
      </c>
      <c r="U221">
        <v>2</v>
      </c>
    </row>
    <row r="222" spans="1:21" hidden="1" x14ac:dyDescent="0.3">
      <c r="A222" t="s">
        <v>901</v>
      </c>
      <c r="B222" t="s">
        <v>902</v>
      </c>
      <c r="C222" s="1" t="str">
        <f t="shared" si="16"/>
        <v>13:0002</v>
      </c>
      <c r="D222" s="1" t="str">
        <f t="shared" si="17"/>
        <v>13:0020</v>
      </c>
      <c r="E222" t="s">
        <v>903</v>
      </c>
      <c r="F222" t="s">
        <v>904</v>
      </c>
      <c r="H222">
        <v>47.689183700000001</v>
      </c>
      <c r="I222">
        <v>-66.031034599999998</v>
      </c>
      <c r="J222" s="1" t="str">
        <f t="shared" si="19"/>
        <v>Basal till</v>
      </c>
      <c r="K222" s="1" t="str">
        <f t="shared" si="18"/>
        <v>&lt;63 micron</v>
      </c>
      <c r="L222">
        <v>0.8</v>
      </c>
      <c r="M222">
        <v>20</v>
      </c>
      <c r="N222">
        <v>27</v>
      </c>
      <c r="O222">
        <v>3.2</v>
      </c>
      <c r="P222">
        <v>364</v>
      </c>
      <c r="Q222">
        <v>62</v>
      </c>
      <c r="R222">
        <v>25</v>
      </c>
      <c r="S222">
        <v>64</v>
      </c>
      <c r="T222">
        <v>0.5</v>
      </c>
      <c r="U222">
        <v>4</v>
      </c>
    </row>
    <row r="223" spans="1:21" hidden="1" x14ac:dyDescent="0.3">
      <c r="A223" t="s">
        <v>905</v>
      </c>
      <c r="B223" t="s">
        <v>906</v>
      </c>
      <c r="C223" s="1" t="str">
        <f t="shared" si="16"/>
        <v>13:0002</v>
      </c>
      <c r="D223" s="1" t="str">
        <f t="shared" si="17"/>
        <v>13:0020</v>
      </c>
      <c r="E223" t="s">
        <v>907</v>
      </c>
      <c r="F223" t="s">
        <v>908</v>
      </c>
      <c r="H223">
        <v>47.6705124</v>
      </c>
      <c r="I223">
        <v>-66.031094499999995</v>
      </c>
      <c r="J223" s="1" t="str">
        <f t="shared" si="19"/>
        <v>Basal till</v>
      </c>
      <c r="K223" s="1" t="str">
        <f t="shared" si="18"/>
        <v>&lt;63 micron</v>
      </c>
      <c r="L223">
        <v>0.6</v>
      </c>
      <c r="M223">
        <v>20</v>
      </c>
      <c r="N223">
        <v>26</v>
      </c>
      <c r="O223">
        <v>3</v>
      </c>
      <c r="P223">
        <v>498</v>
      </c>
      <c r="Q223">
        <v>58</v>
      </c>
      <c r="R223">
        <v>21</v>
      </c>
      <c r="S223">
        <v>58</v>
      </c>
      <c r="T223">
        <v>2</v>
      </c>
      <c r="U223">
        <v>2</v>
      </c>
    </row>
    <row r="224" spans="1:21" hidden="1" x14ac:dyDescent="0.3">
      <c r="A224" t="s">
        <v>909</v>
      </c>
      <c r="B224" t="s">
        <v>910</v>
      </c>
      <c r="C224" s="1" t="str">
        <f t="shared" si="16"/>
        <v>13:0002</v>
      </c>
      <c r="D224" s="1" t="str">
        <f t="shared" si="17"/>
        <v>13:0020</v>
      </c>
      <c r="E224" t="s">
        <v>911</v>
      </c>
      <c r="F224" t="s">
        <v>912</v>
      </c>
      <c r="H224">
        <v>47.653154600000001</v>
      </c>
      <c r="I224">
        <v>-66.029747999999998</v>
      </c>
      <c r="J224" s="1" t="str">
        <f t="shared" si="19"/>
        <v>Basal till</v>
      </c>
      <c r="K224" s="1" t="str">
        <f t="shared" si="18"/>
        <v>&lt;63 micron</v>
      </c>
      <c r="L224">
        <v>0.6</v>
      </c>
      <c r="M224">
        <v>17</v>
      </c>
      <c r="N224">
        <v>26</v>
      </c>
      <c r="O224">
        <v>2.9</v>
      </c>
      <c r="P224">
        <v>372</v>
      </c>
      <c r="Q224">
        <v>40</v>
      </c>
      <c r="R224">
        <v>21</v>
      </c>
      <c r="S224">
        <v>53</v>
      </c>
      <c r="T224">
        <v>1</v>
      </c>
      <c r="U224">
        <v>4</v>
      </c>
    </row>
    <row r="225" spans="1:21" hidden="1" x14ac:dyDescent="0.3">
      <c r="A225" t="s">
        <v>913</v>
      </c>
      <c r="B225" t="s">
        <v>914</v>
      </c>
      <c r="C225" s="1" t="str">
        <f t="shared" si="16"/>
        <v>13:0002</v>
      </c>
      <c r="D225" s="1" t="str">
        <f t="shared" si="17"/>
        <v>13:0020</v>
      </c>
      <c r="E225" t="s">
        <v>915</v>
      </c>
      <c r="F225" t="s">
        <v>916</v>
      </c>
      <c r="H225">
        <v>47.635857199999997</v>
      </c>
      <c r="I225">
        <v>-66.0307289</v>
      </c>
      <c r="J225" s="1" t="str">
        <f t="shared" si="19"/>
        <v>Basal till</v>
      </c>
      <c r="K225" s="1" t="str">
        <f t="shared" si="18"/>
        <v>&lt;63 micron</v>
      </c>
      <c r="L225">
        <v>0.6</v>
      </c>
      <c r="M225">
        <v>20</v>
      </c>
      <c r="N225">
        <v>24</v>
      </c>
      <c r="O225">
        <v>2.8</v>
      </c>
      <c r="P225">
        <v>491</v>
      </c>
      <c r="Q225">
        <v>42</v>
      </c>
      <c r="R225">
        <v>14</v>
      </c>
      <c r="S225">
        <v>61</v>
      </c>
      <c r="T225">
        <v>2</v>
      </c>
      <c r="U225">
        <v>4</v>
      </c>
    </row>
    <row r="226" spans="1:21" hidden="1" x14ac:dyDescent="0.3">
      <c r="A226" t="s">
        <v>917</v>
      </c>
      <c r="B226" t="s">
        <v>918</v>
      </c>
      <c r="C226" s="1" t="str">
        <f t="shared" si="16"/>
        <v>13:0002</v>
      </c>
      <c r="D226" s="1" t="str">
        <f t="shared" si="17"/>
        <v>13:0020</v>
      </c>
      <c r="E226" t="s">
        <v>915</v>
      </c>
      <c r="F226" t="s">
        <v>919</v>
      </c>
      <c r="H226">
        <v>47.635857199999997</v>
      </c>
      <c r="I226">
        <v>-66.0307289</v>
      </c>
      <c r="J226" s="1" t="str">
        <f t="shared" si="19"/>
        <v>Basal till</v>
      </c>
      <c r="K226" s="1" t="str">
        <f t="shared" si="18"/>
        <v>&lt;63 micron</v>
      </c>
      <c r="L226">
        <v>0.6</v>
      </c>
      <c r="M226">
        <v>20</v>
      </c>
      <c r="N226">
        <v>27</v>
      </c>
      <c r="O226">
        <v>3</v>
      </c>
      <c r="P226">
        <v>585</v>
      </c>
      <c r="Q226">
        <v>42</v>
      </c>
      <c r="R226">
        <v>18</v>
      </c>
      <c r="S226">
        <v>58</v>
      </c>
      <c r="T226">
        <v>2</v>
      </c>
      <c r="U226">
        <v>4</v>
      </c>
    </row>
    <row r="227" spans="1:21" hidden="1" x14ac:dyDescent="0.3">
      <c r="A227" t="s">
        <v>920</v>
      </c>
      <c r="B227" t="s">
        <v>921</v>
      </c>
      <c r="C227" s="1" t="str">
        <f t="shared" si="16"/>
        <v>13:0002</v>
      </c>
      <c r="D227" s="1" t="str">
        <f t="shared" si="17"/>
        <v>13:0020</v>
      </c>
      <c r="E227" t="s">
        <v>922</v>
      </c>
      <c r="F227" t="s">
        <v>923</v>
      </c>
      <c r="H227">
        <v>47.617877100000001</v>
      </c>
      <c r="I227">
        <v>-66.031414699999999</v>
      </c>
      <c r="J227" s="1" t="str">
        <f t="shared" si="19"/>
        <v>Basal till</v>
      </c>
      <c r="K227" s="1" t="str">
        <f t="shared" si="18"/>
        <v>&lt;63 micron</v>
      </c>
      <c r="L227">
        <v>0.9</v>
      </c>
      <c r="M227">
        <v>21</v>
      </c>
      <c r="N227">
        <v>47</v>
      </c>
      <c r="O227">
        <v>2.6</v>
      </c>
      <c r="P227">
        <v>1661</v>
      </c>
      <c r="Q227">
        <v>51</v>
      </c>
      <c r="R227">
        <v>25</v>
      </c>
      <c r="S227">
        <v>67</v>
      </c>
      <c r="T227">
        <v>2</v>
      </c>
      <c r="U227">
        <v>4</v>
      </c>
    </row>
    <row r="228" spans="1:21" hidden="1" x14ac:dyDescent="0.3">
      <c r="A228" t="s">
        <v>924</v>
      </c>
      <c r="B228" t="s">
        <v>925</v>
      </c>
      <c r="C228" s="1" t="str">
        <f t="shared" si="16"/>
        <v>13:0002</v>
      </c>
      <c r="D228" s="1" t="str">
        <f t="shared" si="17"/>
        <v>13:0020</v>
      </c>
      <c r="E228" t="s">
        <v>926</v>
      </c>
      <c r="F228" t="s">
        <v>927</v>
      </c>
      <c r="H228">
        <v>47.600536499999997</v>
      </c>
      <c r="I228">
        <v>-66.030733100000006</v>
      </c>
      <c r="J228" s="1" t="str">
        <f t="shared" si="19"/>
        <v>Basal till</v>
      </c>
      <c r="K228" s="1" t="str">
        <f t="shared" si="18"/>
        <v>&lt;63 micron</v>
      </c>
      <c r="L228">
        <v>0.9</v>
      </c>
      <c r="M228">
        <v>20</v>
      </c>
      <c r="N228">
        <v>21</v>
      </c>
      <c r="O228">
        <v>2.8</v>
      </c>
      <c r="P228">
        <v>839</v>
      </c>
      <c r="Q228">
        <v>43</v>
      </c>
      <c r="R228">
        <v>29</v>
      </c>
      <c r="S228">
        <v>87</v>
      </c>
      <c r="T228">
        <v>2</v>
      </c>
      <c r="U228">
        <v>6</v>
      </c>
    </row>
    <row r="229" spans="1:21" hidden="1" x14ac:dyDescent="0.3">
      <c r="A229" t="s">
        <v>928</v>
      </c>
      <c r="B229" t="s">
        <v>929</v>
      </c>
      <c r="C229" s="1" t="str">
        <f t="shared" si="16"/>
        <v>13:0002</v>
      </c>
      <c r="D229" s="1" t="str">
        <f t="shared" si="17"/>
        <v>13:0020</v>
      </c>
      <c r="E229" t="s">
        <v>930</v>
      </c>
      <c r="F229" t="s">
        <v>931</v>
      </c>
      <c r="H229">
        <v>47.580784999999999</v>
      </c>
      <c r="I229">
        <v>-66.032515599999996</v>
      </c>
      <c r="J229" s="1" t="str">
        <f t="shared" si="19"/>
        <v>Basal till</v>
      </c>
      <c r="K229" s="1" t="str">
        <f t="shared" si="18"/>
        <v>&lt;63 micron</v>
      </c>
      <c r="L229">
        <v>0.9</v>
      </c>
      <c r="M229">
        <v>18</v>
      </c>
      <c r="N229">
        <v>15</v>
      </c>
      <c r="O229">
        <v>3</v>
      </c>
      <c r="P229">
        <v>2814</v>
      </c>
      <c r="Q229">
        <v>30</v>
      </c>
      <c r="R229">
        <v>25</v>
      </c>
      <c r="S229">
        <v>92</v>
      </c>
      <c r="T229">
        <v>4</v>
      </c>
      <c r="U229">
        <v>2</v>
      </c>
    </row>
    <row r="230" spans="1:21" hidden="1" x14ac:dyDescent="0.3">
      <c r="A230" t="s">
        <v>932</v>
      </c>
      <c r="B230" t="s">
        <v>933</v>
      </c>
      <c r="C230" s="1" t="str">
        <f t="shared" si="16"/>
        <v>13:0002</v>
      </c>
      <c r="D230" s="1" t="str">
        <f t="shared" si="17"/>
        <v>13:0020</v>
      </c>
      <c r="E230" t="s">
        <v>934</v>
      </c>
      <c r="F230" t="s">
        <v>935</v>
      </c>
      <c r="H230">
        <v>47.563643300000003</v>
      </c>
      <c r="I230">
        <v>-66.0308256</v>
      </c>
      <c r="J230" s="1" t="str">
        <f t="shared" si="19"/>
        <v>Basal till</v>
      </c>
      <c r="K230" s="1" t="str">
        <f t="shared" si="18"/>
        <v>&lt;63 micron</v>
      </c>
      <c r="L230">
        <v>0.9</v>
      </c>
      <c r="M230">
        <v>21</v>
      </c>
      <c r="N230">
        <v>39</v>
      </c>
      <c r="O230">
        <v>3.3</v>
      </c>
      <c r="P230">
        <v>698</v>
      </c>
      <c r="Q230">
        <v>48</v>
      </c>
      <c r="R230">
        <v>32</v>
      </c>
      <c r="S230">
        <v>76</v>
      </c>
      <c r="T230">
        <v>2</v>
      </c>
      <c r="U230">
        <v>4</v>
      </c>
    </row>
    <row r="231" spans="1:21" hidden="1" x14ac:dyDescent="0.3">
      <c r="A231" t="s">
        <v>936</v>
      </c>
      <c r="B231" t="s">
        <v>937</v>
      </c>
      <c r="C231" s="1" t="str">
        <f t="shared" si="16"/>
        <v>13:0002</v>
      </c>
      <c r="D231" s="1" t="str">
        <f t="shared" si="17"/>
        <v>13:0020</v>
      </c>
      <c r="E231" t="s">
        <v>938</v>
      </c>
      <c r="F231" t="s">
        <v>939</v>
      </c>
      <c r="H231">
        <v>47.544764600000001</v>
      </c>
      <c r="I231">
        <v>-66.0315607</v>
      </c>
      <c r="J231" s="1" t="str">
        <f t="shared" si="19"/>
        <v>Basal till</v>
      </c>
      <c r="K231" s="1" t="str">
        <f t="shared" si="18"/>
        <v>&lt;63 micron</v>
      </c>
      <c r="L231">
        <v>0.9</v>
      </c>
      <c r="M231">
        <v>15</v>
      </c>
      <c r="N231">
        <v>24</v>
      </c>
      <c r="O231">
        <v>3</v>
      </c>
      <c r="P231">
        <v>533</v>
      </c>
      <c r="Q231">
        <v>28</v>
      </c>
      <c r="R231">
        <v>32</v>
      </c>
      <c r="S231">
        <v>87</v>
      </c>
      <c r="T231">
        <v>1</v>
      </c>
      <c r="U231">
        <v>4</v>
      </c>
    </row>
    <row r="232" spans="1:21" hidden="1" x14ac:dyDescent="0.3">
      <c r="A232" t="s">
        <v>940</v>
      </c>
      <c r="B232" t="s">
        <v>941</v>
      </c>
      <c r="C232" s="1" t="str">
        <f t="shared" si="16"/>
        <v>13:0002</v>
      </c>
      <c r="D232" s="1" t="str">
        <f t="shared" si="17"/>
        <v>13:0020</v>
      </c>
      <c r="E232" t="s">
        <v>942</v>
      </c>
      <c r="F232" t="s">
        <v>943</v>
      </c>
      <c r="H232">
        <v>47.527225100000003</v>
      </c>
      <c r="I232">
        <v>-66.031887100000006</v>
      </c>
      <c r="J232" s="1" t="str">
        <f t="shared" si="19"/>
        <v>Basal till</v>
      </c>
      <c r="K232" s="1" t="str">
        <f t="shared" si="18"/>
        <v>&lt;63 micron</v>
      </c>
      <c r="L232">
        <v>0.6</v>
      </c>
      <c r="M232">
        <v>14</v>
      </c>
      <c r="N232">
        <v>22</v>
      </c>
      <c r="O232">
        <v>2.5</v>
      </c>
      <c r="P232">
        <v>478</v>
      </c>
      <c r="Q232">
        <v>26</v>
      </c>
      <c r="R232">
        <v>29</v>
      </c>
      <c r="S232">
        <v>66</v>
      </c>
      <c r="T232">
        <v>1</v>
      </c>
      <c r="U232">
        <v>4</v>
      </c>
    </row>
    <row r="233" spans="1:21" hidden="1" x14ac:dyDescent="0.3">
      <c r="A233" t="s">
        <v>944</v>
      </c>
      <c r="B233" t="s">
        <v>945</v>
      </c>
      <c r="C233" s="1" t="str">
        <f t="shared" si="16"/>
        <v>13:0002</v>
      </c>
      <c r="D233" s="1" t="str">
        <f t="shared" si="17"/>
        <v>13:0020</v>
      </c>
      <c r="E233" t="s">
        <v>946</v>
      </c>
      <c r="F233" t="s">
        <v>947</v>
      </c>
      <c r="H233">
        <v>47.508744</v>
      </c>
      <c r="I233">
        <v>-66.030605899999998</v>
      </c>
      <c r="J233" s="1" t="str">
        <f t="shared" si="19"/>
        <v>Basal till</v>
      </c>
      <c r="K233" s="1" t="str">
        <f t="shared" si="18"/>
        <v>&lt;63 micron</v>
      </c>
      <c r="L233">
        <v>0.6</v>
      </c>
      <c r="M233">
        <v>18</v>
      </c>
      <c r="N233">
        <v>41</v>
      </c>
      <c r="O233">
        <v>2.5</v>
      </c>
      <c r="P233">
        <v>431</v>
      </c>
      <c r="Q233">
        <v>56</v>
      </c>
      <c r="R233">
        <v>29</v>
      </c>
      <c r="S233">
        <v>69</v>
      </c>
      <c r="T233">
        <v>1</v>
      </c>
      <c r="U233">
        <v>4</v>
      </c>
    </row>
    <row r="234" spans="1:21" hidden="1" x14ac:dyDescent="0.3">
      <c r="A234" t="s">
        <v>948</v>
      </c>
      <c r="B234" t="s">
        <v>949</v>
      </c>
      <c r="C234" s="1" t="str">
        <f t="shared" si="16"/>
        <v>13:0002</v>
      </c>
      <c r="D234" s="1" t="str">
        <f t="shared" si="17"/>
        <v>13:0020</v>
      </c>
      <c r="E234" t="s">
        <v>950</v>
      </c>
      <c r="F234" t="s">
        <v>951</v>
      </c>
      <c r="H234">
        <v>47.742767999999998</v>
      </c>
      <c r="I234">
        <v>-66.006642999999997</v>
      </c>
      <c r="J234" s="1" t="str">
        <f t="shared" si="19"/>
        <v>Basal till</v>
      </c>
      <c r="K234" s="1" t="str">
        <f t="shared" si="18"/>
        <v>&lt;63 micron</v>
      </c>
      <c r="L234">
        <v>0.6</v>
      </c>
      <c r="M234">
        <v>15</v>
      </c>
      <c r="N234">
        <v>20</v>
      </c>
      <c r="O234">
        <v>2.9</v>
      </c>
      <c r="P234">
        <v>243</v>
      </c>
      <c r="Q234">
        <v>37</v>
      </c>
      <c r="R234">
        <v>14</v>
      </c>
      <c r="S234">
        <v>63</v>
      </c>
      <c r="T234">
        <v>2</v>
      </c>
      <c r="U234">
        <v>2</v>
      </c>
    </row>
    <row r="235" spans="1:21" hidden="1" x14ac:dyDescent="0.3">
      <c r="A235" t="s">
        <v>952</v>
      </c>
      <c r="B235" t="s">
        <v>953</v>
      </c>
      <c r="C235" s="1" t="str">
        <f t="shared" si="16"/>
        <v>13:0002</v>
      </c>
      <c r="D235" s="1" t="str">
        <f t="shared" si="17"/>
        <v>13:0020</v>
      </c>
      <c r="E235" t="s">
        <v>954</v>
      </c>
      <c r="F235" t="s">
        <v>955</v>
      </c>
      <c r="H235">
        <v>47.724978200000002</v>
      </c>
      <c r="I235">
        <v>-66.005995100000007</v>
      </c>
      <c r="J235" s="1" t="str">
        <f t="shared" si="19"/>
        <v>Basal till</v>
      </c>
      <c r="K235" s="1" t="str">
        <f t="shared" si="18"/>
        <v>&lt;63 micron</v>
      </c>
      <c r="L235">
        <v>0.6</v>
      </c>
      <c r="M235">
        <v>19</v>
      </c>
      <c r="N235">
        <v>20</v>
      </c>
      <c r="O235">
        <v>2.9</v>
      </c>
      <c r="P235">
        <v>807</v>
      </c>
      <c r="Q235">
        <v>53</v>
      </c>
      <c r="R235">
        <v>18</v>
      </c>
      <c r="S235">
        <v>102</v>
      </c>
      <c r="T235">
        <v>2</v>
      </c>
      <c r="U235">
        <v>2</v>
      </c>
    </row>
    <row r="236" spans="1:21" hidden="1" x14ac:dyDescent="0.3">
      <c r="A236" t="s">
        <v>956</v>
      </c>
      <c r="B236" t="s">
        <v>957</v>
      </c>
      <c r="C236" s="1" t="str">
        <f t="shared" si="16"/>
        <v>13:0002</v>
      </c>
      <c r="D236" s="1" t="str">
        <f t="shared" si="17"/>
        <v>13:0020</v>
      </c>
      <c r="E236" t="s">
        <v>958</v>
      </c>
      <c r="F236" t="s">
        <v>959</v>
      </c>
      <c r="H236">
        <v>47.707188299999999</v>
      </c>
      <c r="I236">
        <v>-66.005347400000005</v>
      </c>
      <c r="J236" s="1" t="str">
        <f t="shared" si="19"/>
        <v>Basal till</v>
      </c>
      <c r="K236" s="1" t="str">
        <f t="shared" si="18"/>
        <v>&lt;63 micron</v>
      </c>
      <c r="L236">
        <v>0.6</v>
      </c>
      <c r="M236">
        <v>6</v>
      </c>
      <c r="N236">
        <v>9</v>
      </c>
      <c r="O236">
        <v>2</v>
      </c>
      <c r="P236">
        <v>214</v>
      </c>
      <c r="Q236">
        <v>14</v>
      </c>
      <c r="R236">
        <v>21</v>
      </c>
      <c r="S236">
        <v>47</v>
      </c>
      <c r="T236">
        <v>2</v>
      </c>
      <c r="U236">
        <v>2</v>
      </c>
    </row>
    <row r="237" spans="1:21" hidden="1" x14ac:dyDescent="0.3">
      <c r="A237" t="s">
        <v>960</v>
      </c>
      <c r="B237" t="s">
        <v>961</v>
      </c>
      <c r="C237" s="1" t="str">
        <f t="shared" si="16"/>
        <v>13:0002</v>
      </c>
      <c r="D237" s="1" t="str">
        <f t="shared" si="17"/>
        <v>13:0020</v>
      </c>
      <c r="E237" t="s">
        <v>962</v>
      </c>
      <c r="F237" t="s">
        <v>963</v>
      </c>
      <c r="H237">
        <v>47.688750599999999</v>
      </c>
      <c r="I237">
        <v>-66.005736400000004</v>
      </c>
      <c r="J237" s="1" t="str">
        <f t="shared" si="19"/>
        <v>Basal till</v>
      </c>
      <c r="K237" s="1" t="str">
        <f t="shared" si="18"/>
        <v>&lt;63 micron</v>
      </c>
      <c r="L237">
        <v>0.6</v>
      </c>
      <c r="M237">
        <v>20</v>
      </c>
      <c r="N237">
        <v>26</v>
      </c>
      <c r="O237">
        <v>3</v>
      </c>
      <c r="P237">
        <v>551</v>
      </c>
      <c r="Q237">
        <v>56</v>
      </c>
      <c r="R237">
        <v>25</v>
      </c>
      <c r="S237">
        <v>66</v>
      </c>
      <c r="T237">
        <v>2</v>
      </c>
      <c r="U237">
        <v>2</v>
      </c>
    </row>
    <row r="238" spans="1:21" hidden="1" x14ac:dyDescent="0.3">
      <c r="A238" t="s">
        <v>964</v>
      </c>
      <c r="B238" t="s">
        <v>965</v>
      </c>
      <c r="C238" s="1" t="str">
        <f t="shared" si="16"/>
        <v>13:0002</v>
      </c>
      <c r="D238" s="1" t="str">
        <f t="shared" si="17"/>
        <v>13:0020</v>
      </c>
      <c r="E238" t="s">
        <v>966</v>
      </c>
      <c r="F238" t="s">
        <v>967</v>
      </c>
      <c r="H238">
        <v>47.6709867</v>
      </c>
      <c r="I238">
        <v>-66.006086400000001</v>
      </c>
      <c r="J238" s="1" t="str">
        <f t="shared" si="19"/>
        <v>Basal till</v>
      </c>
      <c r="K238" s="1" t="str">
        <f t="shared" si="18"/>
        <v>&lt;63 micron</v>
      </c>
      <c r="L238">
        <v>0.9</v>
      </c>
      <c r="M238">
        <v>14</v>
      </c>
      <c r="N238">
        <v>21</v>
      </c>
      <c r="O238">
        <v>3.6</v>
      </c>
      <c r="P238">
        <v>245</v>
      </c>
      <c r="Q238">
        <v>30</v>
      </c>
      <c r="R238">
        <v>21</v>
      </c>
      <c r="S238">
        <v>97</v>
      </c>
      <c r="T238">
        <v>2</v>
      </c>
      <c r="U238">
        <v>4</v>
      </c>
    </row>
    <row r="239" spans="1:21" hidden="1" x14ac:dyDescent="0.3">
      <c r="A239" t="s">
        <v>968</v>
      </c>
      <c r="B239" t="s">
        <v>969</v>
      </c>
      <c r="C239" s="1" t="str">
        <f t="shared" si="16"/>
        <v>13:0002</v>
      </c>
      <c r="D239" s="1" t="str">
        <f t="shared" si="17"/>
        <v>13:0020</v>
      </c>
      <c r="E239" t="s">
        <v>970</v>
      </c>
      <c r="F239" t="s">
        <v>971</v>
      </c>
      <c r="H239">
        <v>47.652954899999997</v>
      </c>
      <c r="I239">
        <v>-66.004786800000005</v>
      </c>
      <c r="J239" s="1" t="str">
        <f t="shared" si="19"/>
        <v>Basal till</v>
      </c>
      <c r="K239" s="1" t="str">
        <f t="shared" si="18"/>
        <v>&lt;63 micron</v>
      </c>
      <c r="L239">
        <v>0.9</v>
      </c>
      <c r="M239">
        <v>13</v>
      </c>
      <c r="N239">
        <v>19</v>
      </c>
      <c r="O239">
        <v>3.1</v>
      </c>
      <c r="P239">
        <v>260</v>
      </c>
      <c r="Q239">
        <v>23</v>
      </c>
      <c r="R239">
        <v>21</v>
      </c>
      <c r="S239">
        <v>100</v>
      </c>
      <c r="T239">
        <v>2</v>
      </c>
      <c r="U239">
        <v>4</v>
      </c>
    </row>
    <row r="240" spans="1:21" hidden="1" x14ac:dyDescent="0.3">
      <c r="A240" t="s">
        <v>972</v>
      </c>
      <c r="B240" t="s">
        <v>973</v>
      </c>
      <c r="C240" s="1" t="str">
        <f t="shared" si="16"/>
        <v>13:0002</v>
      </c>
      <c r="D240" s="1" t="str">
        <f t="shared" si="17"/>
        <v>13:0020</v>
      </c>
      <c r="E240" t="s">
        <v>974</v>
      </c>
      <c r="F240" t="s">
        <v>975</v>
      </c>
      <c r="H240">
        <v>47.636357799999999</v>
      </c>
      <c r="I240">
        <v>-66.006734600000001</v>
      </c>
      <c r="J240" s="1" t="str">
        <f t="shared" si="19"/>
        <v>Basal till</v>
      </c>
      <c r="K240" s="1" t="str">
        <f t="shared" si="18"/>
        <v>&lt;63 micron</v>
      </c>
      <c r="L240">
        <v>0.6</v>
      </c>
      <c r="M240">
        <v>23</v>
      </c>
      <c r="N240">
        <v>36</v>
      </c>
      <c r="O240">
        <v>3</v>
      </c>
      <c r="P240">
        <v>528</v>
      </c>
      <c r="Q240">
        <v>45</v>
      </c>
      <c r="R240">
        <v>23</v>
      </c>
      <c r="S240">
        <v>67</v>
      </c>
      <c r="T240">
        <v>0.5</v>
      </c>
      <c r="U240">
        <v>4</v>
      </c>
    </row>
    <row r="241" spans="1:21" hidden="1" x14ac:dyDescent="0.3">
      <c r="A241" t="s">
        <v>976</v>
      </c>
      <c r="B241" t="s">
        <v>977</v>
      </c>
      <c r="C241" s="1" t="str">
        <f t="shared" si="16"/>
        <v>13:0002</v>
      </c>
      <c r="D241" s="1" t="str">
        <f t="shared" si="17"/>
        <v>13:0020</v>
      </c>
      <c r="E241" t="s">
        <v>978</v>
      </c>
      <c r="F241" t="s">
        <v>979</v>
      </c>
      <c r="H241">
        <v>47.6172988</v>
      </c>
      <c r="I241">
        <v>-66.017805199999998</v>
      </c>
      <c r="J241" s="1" t="str">
        <f t="shared" si="19"/>
        <v>Basal till</v>
      </c>
      <c r="K241" s="1" t="str">
        <f t="shared" si="18"/>
        <v>&lt;63 micron</v>
      </c>
      <c r="L241">
        <v>0.9</v>
      </c>
      <c r="M241">
        <v>24</v>
      </c>
      <c r="N241">
        <v>71</v>
      </c>
      <c r="O241">
        <v>4.0999999999999996</v>
      </c>
      <c r="P241">
        <v>421</v>
      </c>
      <c r="Q241">
        <v>44</v>
      </c>
      <c r="R241">
        <v>43</v>
      </c>
      <c r="S241">
        <v>115</v>
      </c>
      <c r="T241">
        <v>6</v>
      </c>
      <c r="U241">
        <v>4</v>
      </c>
    </row>
    <row r="242" spans="1:21" hidden="1" x14ac:dyDescent="0.3">
      <c r="A242" t="s">
        <v>980</v>
      </c>
      <c r="B242" t="s">
        <v>981</v>
      </c>
      <c r="C242" s="1" t="str">
        <f t="shared" si="16"/>
        <v>13:0002</v>
      </c>
      <c r="D242" s="1" t="str">
        <f t="shared" si="17"/>
        <v>13:0020</v>
      </c>
      <c r="E242" t="s">
        <v>982</v>
      </c>
      <c r="F242" t="s">
        <v>983</v>
      </c>
      <c r="H242">
        <v>47.599879700000002</v>
      </c>
      <c r="I242">
        <v>-66.005490699999996</v>
      </c>
      <c r="J242" s="1" t="str">
        <f t="shared" si="19"/>
        <v>Basal till</v>
      </c>
      <c r="K242" s="1" t="str">
        <f t="shared" si="18"/>
        <v>&lt;63 micron</v>
      </c>
      <c r="L242">
        <v>0.6</v>
      </c>
      <c r="M242">
        <v>17</v>
      </c>
      <c r="N242">
        <v>29</v>
      </c>
      <c r="O242">
        <v>2.6</v>
      </c>
      <c r="P242">
        <v>344</v>
      </c>
      <c r="Q242">
        <v>31</v>
      </c>
      <c r="R242">
        <v>29</v>
      </c>
      <c r="S242">
        <v>47</v>
      </c>
      <c r="T242">
        <v>2</v>
      </c>
      <c r="U242">
        <v>4</v>
      </c>
    </row>
    <row r="243" spans="1:21" hidden="1" x14ac:dyDescent="0.3">
      <c r="A243" t="s">
        <v>984</v>
      </c>
      <c r="B243" t="s">
        <v>985</v>
      </c>
      <c r="C243" s="1" t="str">
        <f t="shared" si="16"/>
        <v>13:0002</v>
      </c>
      <c r="D243" s="1" t="str">
        <f t="shared" si="17"/>
        <v>13:0020</v>
      </c>
      <c r="E243" t="s">
        <v>986</v>
      </c>
      <c r="F243" t="s">
        <v>987</v>
      </c>
      <c r="H243">
        <v>47.579869500000001</v>
      </c>
      <c r="I243">
        <v>-66.005967600000005</v>
      </c>
      <c r="J243" s="1" t="str">
        <f t="shared" si="19"/>
        <v>Basal till</v>
      </c>
      <c r="K243" s="1" t="str">
        <f t="shared" si="18"/>
        <v>&lt;63 micron</v>
      </c>
      <c r="L243">
        <v>0.6</v>
      </c>
      <c r="M243">
        <v>44</v>
      </c>
      <c r="N243">
        <v>27</v>
      </c>
      <c r="O243">
        <v>2.6</v>
      </c>
      <c r="P243">
        <v>5688</v>
      </c>
      <c r="Q243">
        <v>34</v>
      </c>
      <c r="R243">
        <v>32</v>
      </c>
      <c r="S243">
        <v>45</v>
      </c>
      <c r="T243">
        <v>4</v>
      </c>
      <c r="U243">
        <v>4</v>
      </c>
    </row>
    <row r="244" spans="1:21" hidden="1" x14ac:dyDescent="0.3">
      <c r="A244" t="s">
        <v>988</v>
      </c>
      <c r="B244" t="s">
        <v>989</v>
      </c>
      <c r="C244" s="1" t="str">
        <f t="shared" si="16"/>
        <v>13:0002</v>
      </c>
      <c r="D244" s="1" t="str">
        <f t="shared" si="17"/>
        <v>13:0020</v>
      </c>
      <c r="E244" t="s">
        <v>990</v>
      </c>
      <c r="F244" t="s">
        <v>991</v>
      </c>
      <c r="H244">
        <v>47.562987</v>
      </c>
      <c r="I244">
        <v>-66.005600999999999</v>
      </c>
      <c r="J244" s="1" t="str">
        <f t="shared" si="19"/>
        <v>Basal till</v>
      </c>
      <c r="K244" s="1" t="str">
        <f t="shared" si="18"/>
        <v>&lt;63 micron</v>
      </c>
      <c r="L244">
        <v>0.8</v>
      </c>
      <c r="M244">
        <v>29</v>
      </c>
      <c r="N244">
        <v>56</v>
      </c>
      <c r="O244">
        <v>3.7</v>
      </c>
      <c r="P244">
        <v>787</v>
      </c>
      <c r="Q244">
        <v>76</v>
      </c>
      <c r="R244">
        <v>29</v>
      </c>
      <c r="S244">
        <v>74</v>
      </c>
      <c r="T244">
        <v>0.5</v>
      </c>
      <c r="U244">
        <v>2</v>
      </c>
    </row>
    <row r="245" spans="1:21" hidden="1" x14ac:dyDescent="0.3">
      <c r="A245" t="s">
        <v>992</v>
      </c>
      <c r="B245" t="s">
        <v>993</v>
      </c>
      <c r="C245" s="1" t="str">
        <f t="shared" si="16"/>
        <v>13:0002</v>
      </c>
      <c r="D245" s="1" t="str">
        <f t="shared" si="17"/>
        <v>13:0020</v>
      </c>
      <c r="E245" t="s">
        <v>994</v>
      </c>
      <c r="F245" t="s">
        <v>995</v>
      </c>
      <c r="H245">
        <v>47.545205899999999</v>
      </c>
      <c r="I245">
        <v>-66.005285700000002</v>
      </c>
      <c r="J245" s="1" t="str">
        <f t="shared" si="19"/>
        <v>Basal till</v>
      </c>
      <c r="K245" s="1" t="str">
        <f t="shared" si="18"/>
        <v>&lt;63 micron</v>
      </c>
      <c r="L245">
        <v>0.6</v>
      </c>
      <c r="M245">
        <v>14</v>
      </c>
      <c r="N245">
        <v>23</v>
      </c>
      <c r="O245">
        <v>2.2999999999999998</v>
      </c>
      <c r="P245">
        <v>415</v>
      </c>
      <c r="Q245">
        <v>20</v>
      </c>
      <c r="R245">
        <v>25</v>
      </c>
      <c r="S245">
        <v>49</v>
      </c>
      <c r="T245">
        <v>2</v>
      </c>
      <c r="U245">
        <v>2</v>
      </c>
    </row>
    <row r="246" spans="1:21" hidden="1" x14ac:dyDescent="0.3">
      <c r="A246" t="s">
        <v>996</v>
      </c>
      <c r="B246" t="s">
        <v>997</v>
      </c>
      <c r="C246" s="1" t="str">
        <f t="shared" si="16"/>
        <v>13:0002</v>
      </c>
      <c r="D246" s="1" t="str">
        <f t="shared" si="17"/>
        <v>13:0020</v>
      </c>
      <c r="E246" t="s">
        <v>998</v>
      </c>
      <c r="F246" t="s">
        <v>999</v>
      </c>
      <c r="H246">
        <v>47.527234700000001</v>
      </c>
      <c r="I246">
        <v>-66.006309799999997</v>
      </c>
      <c r="J246" s="1" t="str">
        <f t="shared" si="19"/>
        <v>Basal till</v>
      </c>
      <c r="K246" s="1" t="str">
        <f t="shared" si="18"/>
        <v>&lt;63 micron</v>
      </c>
      <c r="L246">
        <v>0.6</v>
      </c>
      <c r="M246">
        <v>18</v>
      </c>
      <c r="N246">
        <v>31</v>
      </c>
      <c r="O246">
        <v>3</v>
      </c>
      <c r="P246">
        <v>599</v>
      </c>
      <c r="Q246">
        <v>29</v>
      </c>
      <c r="R246">
        <v>39</v>
      </c>
      <c r="S246">
        <v>81</v>
      </c>
      <c r="T246">
        <v>2</v>
      </c>
      <c r="U246">
        <v>4</v>
      </c>
    </row>
    <row r="247" spans="1:21" hidden="1" x14ac:dyDescent="0.3">
      <c r="A247" t="s">
        <v>1000</v>
      </c>
      <c r="B247" t="s">
        <v>1001</v>
      </c>
      <c r="C247" s="1" t="str">
        <f t="shared" si="16"/>
        <v>13:0002</v>
      </c>
      <c r="D247" s="1" t="str">
        <f t="shared" si="17"/>
        <v>13:0020</v>
      </c>
      <c r="E247" t="s">
        <v>1002</v>
      </c>
      <c r="F247" t="s">
        <v>1003</v>
      </c>
      <c r="H247">
        <v>47.508511599999999</v>
      </c>
      <c r="I247">
        <v>-66.004387199999996</v>
      </c>
      <c r="J247" s="1" t="str">
        <f t="shared" si="19"/>
        <v>Basal till</v>
      </c>
      <c r="K247" s="1" t="str">
        <f t="shared" si="18"/>
        <v>&lt;63 micron</v>
      </c>
      <c r="L247">
        <v>0.9</v>
      </c>
      <c r="M247">
        <v>18</v>
      </c>
      <c r="N247">
        <v>34</v>
      </c>
      <c r="O247">
        <v>3.1</v>
      </c>
      <c r="P247">
        <v>1494</v>
      </c>
      <c r="Q247">
        <v>30</v>
      </c>
      <c r="R247">
        <v>39</v>
      </c>
      <c r="S247">
        <v>89</v>
      </c>
      <c r="T247">
        <v>2</v>
      </c>
      <c r="U247">
        <v>4</v>
      </c>
    </row>
    <row r="248" spans="1:21" hidden="1" x14ac:dyDescent="0.3">
      <c r="A248" t="s">
        <v>1004</v>
      </c>
      <c r="B248" t="s">
        <v>1005</v>
      </c>
      <c r="C248" s="1" t="str">
        <f t="shared" si="16"/>
        <v>13:0002</v>
      </c>
      <c r="D248" s="1" t="str">
        <f>HYPERLINK("http://geochem.nrcan.gc.ca/cdogs/content/svy/svy_e.htm", "")</f>
        <v/>
      </c>
      <c r="G248" s="1" t="str">
        <f>HYPERLINK("http://geochem.nrcan.gc.ca/cdogs/content/cr_/cr_00130_e.htm", "130")</f>
        <v>130</v>
      </c>
      <c r="J248" t="s">
        <v>1006</v>
      </c>
      <c r="K248" t="s">
        <v>1007</v>
      </c>
      <c r="L248">
        <v>0.6</v>
      </c>
      <c r="M248">
        <v>22</v>
      </c>
      <c r="N248">
        <v>29</v>
      </c>
      <c r="O248">
        <v>2.6</v>
      </c>
      <c r="P248">
        <v>623</v>
      </c>
      <c r="Q248">
        <v>45</v>
      </c>
      <c r="R248">
        <v>21</v>
      </c>
      <c r="S248">
        <v>45</v>
      </c>
      <c r="T248">
        <v>2</v>
      </c>
      <c r="U248">
        <v>2</v>
      </c>
    </row>
    <row r="249" spans="1:21" hidden="1" x14ac:dyDescent="0.3">
      <c r="A249" t="s">
        <v>1008</v>
      </c>
      <c r="B249" t="s">
        <v>1009</v>
      </c>
      <c r="C249" s="1" t="str">
        <f t="shared" si="16"/>
        <v>13:0002</v>
      </c>
      <c r="D249" s="1" t="str">
        <f>HYPERLINK("http://geochem.nrcan.gc.ca/cdogs/content/svy/svy_e.htm", "")</f>
        <v/>
      </c>
      <c r="G249" s="1" t="str">
        <f>HYPERLINK("http://geochem.nrcan.gc.ca/cdogs/content/cr_/cr_00130_e.htm", "130")</f>
        <v>130</v>
      </c>
      <c r="J249" t="s">
        <v>1006</v>
      </c>
      <c r="K249" t="s">
        <v>1007</v>
      </c>
      <c r="L249">
        <v>0.6</v>
      </c>
      <c r="M249">
        <v>24</v>
      </c>
      <c r="N249">
        <v>36</v>
      </c>
      <c r="O249">
        <v>2.9</v>
      </c>
      <c r="P249">
        <v>703</v>
      </c>
      <c r="Q249">
        <v>52</v>
      </c>
      <c r="R249">
        <v>25</v>
      </c>
      <c r="S249">
        <v>49</v>
      </c>
      <c r="T249">
        <v>2</v>
      </c>
      <c r="U249">
        <v>2</v>
      </c>
    </row>
    <row r="250" spans="1:21" hidden="1" x14ac:dyDescent="0.3">
      <c r="A250" t="s">
        <v>1010</v>
      </c>
      <c r="B250" t="s">
        <v>1011</v>
      </c>
      <c r="C250" s="1" t="str">
        <f t="shared" si="16"/>
        <v>13:0002</v>
      </c>
      <c r="D250" s="1" t="str">
        <f>HYPERLINK("http://geochem.nrcan.gc.ca/cdogs/content/svy/svy_e.htm", "")</f>
        <v/>
      </c>
      <c r="G250" s="1" t="str">
        <f>HYPERLINK("http://geochem.nrcan.gc.ca/cdogs/content/cr_/cr_00133_e.htm", "133")</f>
        <v>133</v>
      </c>
      <c r="J250" t="s">
        <v>1006</v>
      </c>
      <c r="K250" t="s">
        <v>1007</v>
      </c>
      <c r="L250">
        <v>0.3</v>
      </c>
      <c r="M250">
        <v>20</v>
      </c>
      <c r="N250">
        <v>2</v>
      </c>
      <c r="O250">
        <v>3</v>
      </c>
      <c r="P250">
        <v>743</v>
      </c>
      <c r="Q250">
        <v>42</v>
      </c>
      <c r="R250">
        <v>21</v>
      </c>
      <c r="S250">
        <v>65</v>
      </c>
      <c r="T250">
        <v>2</v>
      </c>
      <c r="U250">
        <v>4</v>
      </c>
    </row>
    <row r="251" spans="1:21" x14ac:dyDescent="0.3">
      <c r="A251" t="s">
        <v>1012</v>
      </c>
      <c r="B251" t="s">
        <v>1013</v>
      </c>
      <c r="C251" s="1" t="str">
        <f t="shared" ref="C251:C314" si="20">HYPERLINK("http://geochem.nrcan.gc.ca/cdogs/content/bdl/bdl130005_e.htm", "13:0005")</f>
        <v>13:0005</v>
      </c>
      <c r="D251" s="1" t="str">
        <f t="shared" ref="D251:D314" si="21">HYPERLINK("http://geochem.nrcan.gc.ca/cdogs/content/svy/svy130016_e.htm", "13:0016")</f>
        <v>13:0016</v>
      </c>
      <c r="E251" t="s">
        <v>1014</v>
      </c>
      <c r="F251" t="s">
        <v>1015</v>
      </c>
      <c r="H251">
        <v>47.743036699999998</v>
      </c>
      <c r="I251">
        <v>-66.988179200000005</v>
      </c>
      <c r="J251" s="1" t="str">
        <f t="shared" ref="J251:J314" si="22">HYPERLINK("http://geochem.nrcan.gc.ca/cdogs/content/kwd/kwd020045_e.htm", "Basal till")</f>
        <v>Basal till</v>
      </c>
      <c r="K251" s="1" t="str">
        <f t="shared" ref="K251:K314" si="23">HYPERLINK("http://geochem.nrcan.gc.ca/cdogs/content/kwd/kwd080004_e.htm", "&lt;63 micron")</f>
        <v>&lt;63 micron</v>
      </c>
      <c r="L251">
        <v>1</v>
      </c>
      <c r="M251">
        <v>23</v>
      </c>
      <c r="N251">
        <v>33</v>
      </c>
      <c r="O251">
        <v>3.2</v>
      </c>
      <c r="P251">
        <v>206</v>
      </c>
      <c r="Q251">
        <v>95</v>
      </c>
      <c r="R251">
        <v>24</v>
      </c>
      <c r="S251">
        <v>75</v>
      </c>
      <c r="T251">
        <v>2</v>
      </c>
      <c r="U251">
        <v>1</v>
      </c>
    </row>
    <row r="252" spans="1:21" x14ac:dyDescent="0.3">
      <c r="A252" t="s">
        <v>1016</v>
      </c>
      <c r="B252" t="s">
        <v>1017</v>
      </c>
      <c r="C252" s="1" t="str">
        <f t="shared" si="20"/>
        <v>13:0005</v>
      </c>
      <c r="D252" s="1" t="str">
        <f t="shared" si="21"/>
        <v>13:0016</v>
      </c>
      <c r="E252" t="s">
        <v>1018</v>
      </c>
      <c r="F252" t="s">
        <v>1019</v>
      </c>
      <c r="H252">
        <v>47.724372199999998</v>
      </c>
      <c r="I252">
        <v>-66.988564800000006</v>
      </c>
      <c r="J252" s="1" t="str">
        <f t="shared" si="22"/>
        <v>Basal till</v>
      </c>
      <c r="K252" s="1" t="str">
        <f t="shared" si="23"/>
        <v>&lt;63 micron</v>
      </c>
      <c r="L252">
        <v>1</v>
      </c>
      <c r="M252">
        <v>20</v>
      </c>
      <c r="N252">
        <v>30</v>
      </c>
      <c r="O252">
        <v>3.5</v>
      </c>
      <c r="P252">
        <v>301</v>
      </c>
      <c r="Q252">
        <v>88</v>
      </c>
      <c r="R252">
        <v>20</v>
      </c>
      <c r="S252">
        <v>78</v>
      </c>
      <c r="T252">
        <v>1</v>
      </c>
      <c r="U252">
        <v>1</v>
      </c>
    </row>
    <row r="253" spans="1:21" x14ac:dyDescent="0.3">
      <c r="A253" t="s">
        <v>1020</v>
      </c>
      <c r="B253" t="s">
        <v>1021</v>
      </c>
      <c r="C253" s="1" t="str">
        <f t="shared" si="20"/>
        <v>13:0005</v>
      </c>
      <c r="D253" s="1" t="str">
        <f t="shared" si="21"/>
        <v>13:0016</v>
      </c>
      <c r="E253" t="s">
        <v>1022</v>
      </c>
      <c r="F253" t="s">
        <v>1023</v>
      </c>
      <c r="H253">
        <v>47.706364499999999</v>
      </c>
      <c r="I253">
        <v>-66.987924899999996</v>
      </c>
      <c r="J253" s="1" t="str">
        <f t="shared" si="22"/>
        <v>Basal till</v>
      </c>
      <c r="K253" s="1" t="str">
        <f t="shared" si="23"/>
        <v>&lt;63 micron</v>
      </c>
      <c r="L253">
        <v>1.3</v>
      </c>
      <c r="M253">
        <v>23</v>
      </c>
      <c r="N253">
        <v>120</v>
      </c>
      <c r="O253">
        <v>4</v>
      </c>
      <c r="P253">
        <v>340</v>
      </c>
      <c r="Q253">
        <v>114</v>
      </c>
      <c r="R253">
        <v>27</v>
      </c>
      <c r="S253">
        <v>151</v>
      </c>
      <c r="T253">
        <v>1</v>
      </c>
      <c r="U253">
        <v>4</v>
      </c>
    </row>
    <row r="254" spans="1:21" x14ac:dyDescent="0.3">
      <c r="A254" t="s">
        <v>1024</v>
      </c>
      <c r="B254" t="s">
        <v>1025</v>
      </c>
      <c r="C254" s="1" t="str">
        <f t="shared" si="20"/>
        <v>13:0005</v>
      </c>
      <c r="D254" s="1" t="str">
        <f t="shared" si="21"/>
        <v>13:0016</v>
      </c>
      <c r="E254" t="s">
        <v>1026</v>
      </c>
      <c r="F254" t="s">
        <v>1027</v>
      </c>
      <c r="H254">
        <v>47.6885932</v>
      </c>
      <c r="I254">
        <v>-66.987942399999994</v>
      </c>
      <c r="J254" s="1" t="str">
        <f t="shared" si="22"/>
        <v>Basal till</v>
      </c>
      <c r="K254" s="1" t="str">
        <f t="shared" si="23"/>
        <v>&lt;63 micron</v>
      </c>
      <c r="L254">
        <v>1</v>
      </c>
      <c r="M254">
        <v>23</v>
      </c>
      <c r="N254">
        <v>30</v>
      </c>
      <c r="O254">
        <v>3.4</v>
      </c>
      <c r="P254">
        <v>348</v>
      </c>
      <c r="Q254">
        <v>94</v>
      </c>
      <c r="R254">
        <v>24</v>
      </c>
      <c r="S254">
        <v>55</v>
      </c>
      <c r="T254">
        <v>1</v>
      </c>
      <c r="U254">
        <v>1</v>
      </c>
    </row>
    <row r="255" spans="1:21" x14ac:dyDescent="0.3">
      <c r="A255" t="s">
        <v>1028</v>
      </c>
      <c r="B255" t="s">
        <v>1029</v>
      </c>
      <c r="C255" s="1" t="str">
        <f t="shared" si="20"/>
        <v>13:0005</v>
      </c>
      <c r="D255" s="1" t="str">
        <f t="shared" si="21"/>
        <v>13:0016</v>
      </c>
      <c r="E255" t="s">
        <v>1030</v>
      </c>
      <c r="F255" t="s">
        <v>1031</v>
      </c>
      <c r="H255">
        <v>47.670372299999997</v>
      </c>
      <c r="I255">
        <v>-66.987977000000001</v>
      </c>
      <c r="J255" s="1" t="str">
        <f t="shared" si="22"/>
        <v>Basal till</v>
      </c>
      <c r="K255" s="1" t="str">
        <f t="shared" si="23"/>
        <v>&lt;63 micron</v>
      </c>
      <c r="L255">
        <v>1.3</v>
      </c>
      <c r="M255">
        <v>17</v>
      </c>
      <c r="N255">
        <v>46</v>
      </c>
      <c r="O255">
        <v>2.9</v>
      </c>
      <c r="P255">
        <v>324</v>
      </c>
      <c r="Q255">
        <v>69</v>
      </c>
      <c r="R255">
        <v>30</v>
      </c>
      <c r="S255">
        <v>57</v>
      </c>
      <c r="T255">
        <v>1</v>
      </c>
      <c r="U255">
        <v>4</v>
      </c>
    </row>
    <row r="256" spans="1:21" x14ac:dyDescent="0.3">
      <c r="A256" t="s">
        <v>1032</v>
      </c>
      <c r="B256" t="s">
        <v>1033</v>
      </c>
      <c r="C256" s="1" t="str">
        <f t="shared" si="20"/>
        <v>13:0005</v>
      </c>
      <c r="D256" s="1" t="str">
        <f t="shared" si="21"/>
        <v>13:0016</v>
      </c>
      <c r="E256" t="s">
        <v>1034</v>
      </c>
      <c r="F256" t="s">
        <v>1035</v>
      </c>
      <c r="H256">
        <v>47.652589200000001</v>
      </c>
      <c r="I256">
        <v>-66.987328599999998</v>
      </c>
      <c r="J256" s="1" t="str">
        <f t="shared" si="22"/>
        <v>Basal till</v>
      </c>
      <c r="K256" s="1" t="str">
        <f t="shared" si="23"/>
        <v>&lt;63 micron</v>
      </c>
      <c r="L256">
        <v>1</v>
      </c>
      <c r="M256">
        <v>21</v>
      </c>
      <c r="N256">
        <v>28</v>
      </c>
      <c r="O256">
        <v>3.6</v>
      </c>
      <c r="P256">
        <v>198</v>
      </c>
      <c r="Q256">
        <v>101</v>
      </c>
      <c r="R256">
        <v>17</v>
      </c>
      <c r="S256">
        <v>66</v>
      </c>
      <c r="T256">
        <v>0.5</v>
      </c>
      <c r="U256">
        <v>0.5</v>
      </c>
    </row>
    <row r="257" spans="1:21" x14ac:dyDescent="0.3">
      <c r="A257" t="s">
        <v>1036</v>
      </c>
      <c r="B257" t="s">
        <v>1037</v>
      </c>
      <c r="C257" s="1" t="str">
        <f t="shared" si="20"/>
        <v>13:0005</v>
      </c>
      <c r="D257" s="1" t="str">
        <f t="shared" si="21"/>
        <v>13:0016</v>
      </c>
      <c r="E257" t="s">
        <v>1038</v>
      </c>
      <c r="F257" t="s">
        <v>1039</v>
      </c>
      <c r="H257">
        <v>47.635042599999998</v>
      </c>
      <c r="I257">
        <v>-66.987336999999997</v>
      </c>
      <c r="J257" s="1" t="str">
        <f t="shared" si="22"/>
        <v>Basal till</v>
      </c>
      <c r="K257" s="1" t="str">
        <f t="shared" si="23"/>
        <v>&lt;63 micron</v>
      </c>
      <c r="L257">
        <v>1</v>
      </c>
      <c r="M257">
        <v>20</v>
      </c>
      <c r="N257">
        <v>25</v>
      </c>
      <c r="O257">
        <v>3.7</v>
      </c>
      <c r="P257">
        <v>158</v>
      </c>
      <c r="Q257">
        <v>90</v>
      </c>
      <c r="R257">
        <v>17</v>
      </c>
      <c r="S257">
        <v>62</v>
      </c>
      <c r="T257">
        <v>1</v>
      </c>
      <c r="U257">
        <v>1</v>
      </c>
    </row>
    <row r="258" spans="1:21" x14ac:dyDescent="0.3">
      <c r="A258" t="s">
        <v>1040</v>
      </c>
      <c r="B258" t="s">
        <v>1041</v>
      </c>
      <c r="C258" s="1" t="str">
        <f t="shared" si="20"/>
        <v>13:0005</v>
      </c>
      <c r="D258" s="1" t="str">
        <f t="shared" si="21"/>
        <v>13:0016</v>
      </c>
      <c r="E258" t="s">
        <v>1042</v>
      </c>
      <c r="F258" t="s">
        <v>1043</v>
      </c>
      <c r="H258">
        <v>47.616371899999997</v>
      </c>
      <c r="I258">
        <v>-66.9873884</v>
      </c>
      <c r="J258" s="1" t="str">
        <f t="shared" si="22"/>
        <v>Basal till</v>
      </c>
      <c r="K258" s="1" t="str">
        <f t="shared" si="23"/>
        <v>&lt;63 micron</v>
      </c>
      <c r="L258">
        <v>1</v>
      </c>
      <c r="M258">
        <v>20</v>
      </c>
      <c r="N258">
        <v>29</v>
      </c>
      <c r="O258">
        <v>3.3</v>
      </c>
      <c r="P258">
        <v>356</v>
      </c>
      <c r="Q258">
        <v>84</v>
      </c>
      <c r="R258">
        <v>20</v>
      </c>
      <c r="S258">
        <v>68</v>
      </c>
      <c r="T258">
        <v>1</v>
      </c>
      <c r="U258">
        <v>1</v>
      </c>
    </row>
    <row r="259" spans="1:21" x14ac:dyDescent="0.3">
      <c r="A259" t="s">
        <v>1044</v>
      </c>
      <c r="B259" t="s">
        <v>1045</v>
      </c>
      <c r="C259" s="1" t="str">
        <f t="shared" si="20"/>
        <v>13:0005</v>
      </c>
      <c r="D259" s="1" t="str">
        <f t="shared" si="21"/>
        <v>13:0016</v>
      </c>
      <c r="E259" t="s">
        <v>1046</v>
      </c>
      <c r="F259" t="s">
        <v>1047</v>
      </c>
      <c r="H259">
        <v>47.597435400000002</v>
      </c>
      <c r="I259">
        <v>-66.985121599999999</v>
      </c>
      <c r="J259" s="1" t="str">
        <f t="shared" si="22"/>
        <v>Basal till</v>
      </c>
      <c r="K259" s="1" t="str">
        <f t="shared" si="23"/>
        <v>&lt;63 micron</v>
      </c>
      <c r="L259">
        <v>1</v>
      </c>
      <c r="M259">
        <v>16</v>
      </c>
      <c r="N259">
        <v>18</v>
      </c>
      <c r="O259">
        <v>3.3</v>
      </c>
      <c r="P259">
        <v>87</v>
      </c>
      <c r="Q259">
        <v>60</v>
      </c>
      <c r="R259">
        <v>17</v>
      </c>
      <c r="S259">
        <v>70</v>
      </c>
      <c r="T259">
        <v>1</v>
      </c>
      <c r="U259">
        <v>1</v>
      </c>
    </row>
    <row r="260" spans="1:21" x14ac:dyDescent="0.3">
      <c r="A260" t="s">
        <v>1048</v>
      </c>
      <c r="B260" t="s">
        <v>1049</v>
      </c>
      <c r="C260" s="1" t="str">
        <f t="shared" si="20"/>
        <v>13:0005</v>
      </c>
      <c r="D260" s="1" t="str">
        <f t="shared" si="21"/>
        <v>13:0016</v>
      </c>
      <c r="E260" t="s">
        <v>1050</v>
      </c>
      <c r="F260" t="s">
        <v>1051</v>
      </c>
      <c r="H260">
        <v>47.563258400000002</v>
      </c>
      <c r="I260">
        <v>-66.986100500000006</v>
      </c>
      <c r="J260" s="1" t="str">
        <f t="shared" si="22"/>
        <v>Basal till</v>
      </c>
      <c r="K260" s="1" t="str">
        <f t="shared" si="23"/>
        <v>&lt;63 micron</v>
      </c>
      <c r="L260">
        <v>1</v>
      </c>
      <c r="M260">
        <v>27</v>
      </c>
      <c r="N260">
        <v>36</v>
      </c>
      <c r="O260">
        <v>3.7</v>
      </c>
      <c r="P260">
        <v>617</v>
      </c>
      <c r="Q260">
        <v>94</v>
      </c>
      <c r="R260">
        <v>24</v>
      </c>
      <c r="S260">
        <v>65</v>
      </c>
      <c r="T260">
        <v>1</v>
      </c>
      <c r="U260">
        <v>2</v>
      </c>
    </row>
    <row r="261" spans="1:21" x14ac:dyDescent="0.3">
      <c r="A261" t="s">
        <v>1052</v>
      </c>
      <c r="B261" t="s">
        <v>1053</v>
      </c>
      <c r="C261" s="1" t="str">
        <f t="shared" si="20"/>
        <v>13:0005</v>
      </c>
      <c r="D261" s="1" t="str">
        <f t="shared" si="21"/>
        <v>13:0016</v>
      </c>
      <c r="E261" t="s">
        <v>1054</v>
      </c>
      <c r="F261" t="s">
        <v>1055</v>
      </c>
      <c r="H261">
        <v>47.545486500000003</v>
      </c>
      <c r="I261">
        <v>-66.986116999999993</v>
      </c>
      <c r="J261" s="1" t="str">
        <f t="shared" si="22"/>
        <v>Basal till</v>
      </c>
      <c r="K261" s="1" t="str">
        <f t="shared" si="23"/>
        <v>&lt;63 micron</v>
      </c>
      <c r="L261">
        <v>0.6</v>
      </c>
      <c r="M261">
        <v>21</v>
      </c>
      <c r="N261">
        <v>25</v>
      </c>
      <c r="O261">
        <v>3</v>
      </c>
      <c r="P261">
        <v>396</v>
      </c>
      <c r="Q261">
        <v>83</v>
      </c>
      <c r="R261">
        <v>20</v>
      </c>
      <c r="S261">
        <v>54</v>
      </c>
      <c r="T261">
        <v>1</v>
      </c>
      <c r="U261">
        <v>1</v>
      </c>
    </row>
    <row r="262" spans="1:21" x14ac:dyDescent="0.3">
      <c r="A262" t="s">
        <v>1056</v>
      </c>
      <c r="B262" t="s">
        <v>1057</v>
      </c>
      <c r="C262" s="1" t="str">
        <f t="shared" si="20"/>
        <v>13:0005</v>
      </c>
      <c r="D262" s="1" t="str">
        <f t="shared" si="21"/>
        <v>13:0016</v>
      </c>
      <c r="E262" t="s">
        <v>1058</v>
      </c>
      <c r="F262" t="s">
        <v>1059</v>
      </c>
      <c r="H262">
        <v>47.529057700000003</v>
      </c>
      <c r="I262">
        <v>-66.985749799999994</v>
      </c>
      <c r="J262" s="1" t="str">
        <f t="shared" si="22"/>
        <v>Basal till</v>
      </c>
      <c r="K262" s="1" t="str">
        <f t="shared" si="23"/>
        <v>&lt;63 micron</v>
      </c>
      <c r="L262">
        <v>0.6</v>
      </c>
      <c r="M262">
        <v>20</v>
      </c>
      <c r="N262">
        <v>33</v>
      </c>
      <c r="O262">
        <v>3.7</v>
      </c>
      <c r="P262">
        <v>348</v>
      </c>
      <c r="Q262">
        <v>77</v>
      </c>
      <c r="R262">
        <v>20</v>
      </c>
      <c r="S262">
        <v>80</v>
      </c>
      <c r="T262">
        <v>1</v>
      </c>
      <c r="U262">
        <v>1</v>
      </c>
    </row>
    <row r="263" spans="1:21" x14ac:dyDescent="0.3">
      <c r="A263" t="s">
        <v>1060</v>
      </c>
      <c r="B263" t="s">
        <v>1061</v>
      </c>
      <c r="C263" s="1" t="str">
        <f t="shared" si="20"/>
        <v>13:0005</v>
      </c>
      <c r="D263" s="1" t="str">
        <f t="shared" si="21"/>
        <v>13:0016</v>
      </c>
      <c r="E263" t="s">
        <v>1062</v>
      </c>
      <c r="F263" t="s">
        <v>1063</v>
      </c>
      <c r="H263">
        <v>47.5099485</v>
      </c>
      <c r="I263">
        <v>-66.986481299999994</v>
      </c>
      <c r="J263" s="1" t="str">
        <f t="shared" si="22"/>
        <v>Basal till</v>
      </c>
      <c r="K263" s="1" t="str">
        <f t="shared" si="23"/>
        <v>&lt;63 micron</v>
      </c>
      <c r="L263">
        <v>1</v>
      </c>
      <c r="M263">
        <v>19</v>
      </c>
      <c r="N263">
        <v>33</v>
      </c>
      <c r="O263">
        <v>3.7</v>
      </c>
      <c r="P263">
        <v>593</v>
      </c>
      <c r="Q263">
        <v>58</v>
      </c>
      <c r="R263">
        <v>20</v>
      </c>
      <c r="S263">
        <v>83</v>
      </c>
      <c r="T263">
        <v>2</v>
      </c>
      <c r="U263">
        <v>1</v>
      </c>
    </row>
    <row r="264" spans="1:21" x14ac:dyDescent="0.3">
      <c r="A264" t="s">
        <v>1064</v>
      </c>
      <c r="B264" t="s">
        <v>1065</v>
      </c>
      <c r="C264" s="1" t="str">
        <f t="shared" si="20"/>
        <v>13:0005</v>
      </c>
      <c r="D264" s="1" t="str">
        <f t="shared" si="21"/>
        <v>13:0016</v>
      </c>
      <c r="E264" t="s">
        <v>1066</v>
      </c>
      <c r="F264" t="s">
        <v>1067</v>
      </c>
      <c r="H264">
        <v>47.742767299999997</v>
      </c>
      <c r="I264">
        <v>-66.960175000000007</v>
      </c>
      <c r="J264" s="1" t="str">
        <f t="shared" si="22"/>
        <v>Basal till</v>
      </c>
      <c r="K264" s="1" t="str">
        <f t="shared" si="23"/>
        <v>&lt;63 micron</v>
      </c>
      <c r="L264">
        <v>1</v>
      </c>
      <c r="M264">
        <v>24</v>
      </c>
      <c r="N264">
        <v>38</v>
      </c>
      <c r="O264">
        <v>4</v>
      </c>
      <c r="P264">
        <v>443</v>
      </c>
      <c r="Q264">
        <v>95</v>
      </c>
      <c r="R264">
        <v>24</v>
      </c>
      <c r="S264">
        <v>67</v>
      </c>
      <c r="T264">
        <v>2</v>
      </c>
      <c r="U264">
        <v>4</v>
      </c>
    </row>
    <row r="265" spans="1:21" x14ac:dyDescent="0.3">
      <c r="A265" t="s">
        <v>1068</v>
      </c>
      <c r="B265" t="s">
        <v>1069</v>
      </c>
      <c r="C265" s="1" t="str">
        <f t="shared" si="20"/>
        <v>13:0005</v>
      </c>
      <c r="D265" s="1" t="str">
        <f t="shared" si="21"/>
        <v>13:0016</v>
      </c>
      <c r="E265" t="s">
        <v>1070</v>
      </c>
      <c r="F265" t="s">
        <v>1071</v>
      </c>
      <c r="H265">
        <v>47.724789199999996</v>
      </c>
      <c r="I265">
        <v>-66.961210600000001</v>
      </c>
      <c r="J265" s="1" t="str">
        <f t="shared" si="22"/>
        <v>Basal till</v>
      </c>
      <c r="K265" s="1" t="str">
        <f t="shared" si="23"/>
        <v>&lt;63 micron</v>
      </c>
      <c r="L265">
        <v>1.3</v>
      </c>
      <c r="M265">
        <v>20</v>
      </c>
      <c r="N265">
        <v>135</v>
      </c>
      <c r="O265">
        <v>3.3</v>
      </c>
      <c r="P265">
        <v>222</v>
      </c>
      <c r="Q265">
        <v>82</v>
      </c>
      <c r="R265">
        <v>22</v>
      </c>
      <c r="S265">
        <v>62</v>
      </c>
      <c r="T265">
        <v>1.5</v>
      </c>
      <c r="U265">
        <v>1.5</v>
      </c>
    </row>
    <row r="266" spans="1:21" x14ac:dyDescent="0.3">
      <c r="A266" t="s">
        <v>1072</v>
      </c>
      <c r="B266" t="s">
        <v>1073</v>
      </c>
      <c r="C266" s="1" t="str">
        <f t="shared" si="20"/>
        <v>13:0005</v>
      </c>
      <c r="D266" s="1" t="str">
        <f t="shared" si="21"/>
        <v>13:0016</v>
      </c>
      <c r="E266" t="s">
        <v>1074</v>
      </c>
      <c r="F266" t="s">
        <v>1075</v>
      </c>
      <c r="H266">
        <v>47.706343799999999</v>
      </c>
      <c r="I266">
        <v>-66.961263700000003</v>
      </c>
      <c r="J266" s="1" t="str">
        <f t="shared" si="22"/>
        <v>Basal till</v>
      </c>
      <c r="K266" s="1" t="str">
        <f t="shared" si="23"/>
        <v>&lt;63 micron</v>
      </c>
      <c r="L266">
        <v>2.6</v>
      </c>
      <c r="M266">
        <v>22</v>
      </c>
      <c r="N266">
        <v>95</v>
      </c>
      <c r="O266">
        <v>3.7</v>
      </c>
      <c r="P266">
        <v>289</v>
      </c>
      <c r="Q266">
        <v>83</v>
      </c>
      <c r="R266">
        <v>48</v>
      </c>
      <c r="S266">
        <v>113</v>
      </c>
      <c r="T266">
        <v>1</v>
      </c>
      <c r="U266">
        <v>2</v>
      </c>
    </row>
    <row r="267" spans="1:21" x14ac:dyDescent="0.3">
      <c r="A267" t="s">
        <v>1076</v>
      </c>
      <c r="B267" t="s">
        <v>1077</v>
      </c>
      <c r="C267" s="1" t="str">
        <f t="shared" si="20"/>
        <v>13:0005</v>
      </c>
      <c r="D267" s="1" t="str">
        <f t="shared" si="21"/>
        <v>13:0016</v>
      </c>
      <c r="E267" t="s">
        <v>1078</v>
      </c>
      <c r="F267" t="s">
        <v>1079</v>
      </c>
      <c r="H267">
        <v>47.6883537</v>
      </c>
      <c r="I267">
        <v>-66.9616319</v>
      </c>
      <c r="J267" s="1" t="str">
        <f t="shared" si="22"/>
        <v>Basal till</v>
      </c>
      <c r="K267" s="1" t="str">
        <f t="shared" si="23"/>
        <v>&lt;63 micron</v>
      </c>
      <c r="L267">
        <v>1</v>
      </c>
      <c r="M267">
        <v>22</v>
      </c>
      <c r="N267">
        <v>58</v>
      </c>
      <c r="O267">
        <v>3.2</v>
      </c>
      <c r="P267">
        <v>398</v>
      </c>
      <c r="Q267">
        <v>75</v>
      </c>
      <c r="R267">
        <v>24</v>
      </c>
      <c r="S267">
        <v>58</v>
      </c>
      <c r="T267">
        <v>2</v>
      </c>
      <c r="U267">
        <v>2</v>
      </c>
    </row>
    <row r="268" spans="1:21" x14ac:dyDescent="0.3">
      <c r="A268" t="s">
        <v>1080</v>
      </c>
      <c r="B268" t="s">
        <v>1081</v>
      </c>
      <c r="C268" s="1" t="str">
        <f t="shared" si="20"/>
        <v>13:0005</v>
      </c>
      <c r="D268" s="1" t="str">
        <f t="shared" si="21"/>
        <v>13:0016</v>
      </c>
      <c r="E268" t="s">
        <v>1082</v>
      </c>
      <c r="F268" t="s">
        <v>1083</v>
      </c>
      <c r="H268">
        <v>47.670197999999999</v>
      </c>
      <c r="I268">
        <v>-66.965336600000001</v>
      </c>
      <c r="J268" s="1" t="str">
        <f t="shared" si="22"/>
        <v>Basal till</v>
      </c>
      <c r="K268" s="1" t="str">
        <f t="shared" si="23"/>
        <v>&lt;63 micron</v>
      </c>
      <c r="L268">
        <v>1</v>
      </c>
      <c r="M268">
        <v>20</v>
      </c>
      <c r="N268">
        <v>22</v>
      </c>
      <c r="O268">
        <v>3.5</v>
      </c>
      <c r="P268">
        <v>242</v>
      </c>
      <c r="Q268">
        <v>89</v>
      </c>
      <c r="R268">
        <v>21</v>
      </c>
      <c r="S268">
        <v>83</v>
      </c>
      <c r="T268">
        <v>1</v>
      </c>
      <c r="U268">
        <v>1</v>
      </c>
    </row>
    <row r="269" spans="1:21" x14ac:dyDescent="0.3">
      <c r="A269" t="s">
        <v>1084</v>
      </c>
      <c r="B269" t="s">
        <v>1085</v>
      </c>
      <c r="C269" s="1" t="str">
        <f t="shared" si="20"/>
        <v>13:0005</v>
      </c>
      <c r="D269" s="1" t="str">
        <f t="shared" si="21"/>
        <v>13:0016</v>
      </c>
      <c r="E269" t="s">
        <v>1086</v>
      </c>
      <c r="F269" t="s">
        <v>1087</v>
      </c>
      <c r="H269">
        <v>47.653260899999999</v>
      </c>
      <c r="I269">
        <v>-66.961666600000001</v>
      </c>
      <c r="J269" s="1" t="str">
        <f t="shared" si="22"/>
        <v>Basal till</v>
      </c>
      <c r="K269" s="1" t="str">
        <f t="shared" si="23"/>
        <v>&lt;63 micron</v>
      </c>
      <c r="L269">
        <v>1</v>
      </c>
      <c r="M269">
        <v>24</v>
      </c>
      <c r="N269">
        <v>28</v>
      </c>
      <c r="O269">
        <v>3.8</v>
      </c>
      <c r="P269">
        <v>289</v>
      </c>
      <c r="Q269">
        <v>100</v>
      </c>
      <c r="R269">
        <v>27</v>
      </c>
      <c r="S269">
        <v>65</v>
      </c>
      <c r="T269">
        <v>2</v>
      </c>
      <c r="U269">
        <v>1</v>
      </c>
    </row>
    <row r="270" spans="1:21" x14ac:dyDescent="0.3">
      <c r="A270" t="s">
        <v>1088</v>
      </c>
      <c r="B270" t="s">
        <v>1089</v>
      </c>
      <c r="C270" s="1" t="str">
        <f t="shared" si="20"/>
        <v>13:0005</v>
      </c>
      <c r="D270" s="1" t="str">
        <f t="shared" si="21"/>
        <v>13:0016</v>
      </c>
      <c r="E270" t="s">
        <v>1090</v>
      </c>
      <c r="F270" t="s">
        <v>1091</v>
      </c>
      <c r="H270">
        <v>47.635258899999997</v>
      </c>
      <c r="I270">
        <v>-66.9613686</v>
      </c>
      <c r="J270" s="1" t="str">
        <f t="shared" si="22"/>
        <v>Basal till</v>
      </c>
      <c r="K270" s="1" t="str">
        <f t="shared" si="23"/>
        <v>&lt;63 micron</v>
      </c>
      <c r="L270">
        <v>0.6</v>
      </c>
      <c r="M270">
        <v>15</v>
      </c>
      <c r="N270">
        <v>21</v>
      </c>
      <c r="O270">
        <v>2.5</v>
      </c>
      <c r="P270">
        <v>203</v>
      </c>
      <c r="Q270">
        <v>66</v>
      </c>
      <c r="R270">
        <v>14</v>
      </c>
      <c r="S270">
        <v>43</v>
      </c>
      <c r="T270">
        <v>1</v>
      </c>
      <c r="U270">
        <v>2</v>
      </c>
    </row>
    <row r="271" spans="1:21" x14ac:dyDescent="0.3">
      <c r="A271" t="s">
        <v>1092</v>
      </c>
      <c r="B271" t="s">
        <v>1093</v>
      </c>
      <c r="C271" s="1" t="str">
        <f t="shared" si="20"/>
        <v>13:0005</v>
      </c>
      <c r="D271" s="1" t="str">
        <f t="shared" si="21"/>
        <v>13:0016</v>
      </c>
      <c r="E271" t="s">
        <v>1094</v>
      </c>
      <c r="F271" t="s">
        <v>1095</v>
      </c>
      <c r="H271">
        <v>47.617948900000002</v>
      </c>
      <c r="I271">
        <v>-66.9620417</v>
      </c>
      <c r="J271" s="1" t="str">
        <f t="shared" si="22"/>
        <v>Basal till</v>
      </c>
      <c r="K271" s="1" t="str">
        <f t="shared" si="23"/>
        <v>&lt;63 micron</v>
      </c>
      <c r="L271">
        <v>1</v>
      </c>
      <c r="M271">
        <v>17</v>
      </c>
      <c r="N271">
        <v>16</v>
      </c>
      <c r="O271">
        <v>3.8</v>
      </c>
      <c r="P271">
        <v>141</v>
      </c>
      <c r="Q271">
        <v>40</v>
      </c>
      <c r="R271">
        <v>17</v>
      </c>
      <c r="S271">
        <v>68</v>
      </c>
      <c r="T271">
        <v>1</v>
      </c>
      <c r="U271">
        <v>1</v>
      </c>
    </row>
    <row r="272" spans="1:21" x14ac:dyDescent="0.3">
      <c r="A272" t="s">
        <v>1096</v>
      </c>
      <c r="B272" t="s">
        <v>1097</v>
      </c>
      <c r="C272" s="1" t="str">
        <f t="shared" si="20"/>
        <v>13:0005</v>
      </c>
      <c r="D272" s="1" t="str">
        <f t="shared" si="21"/>
        <v>13:0016</v>
      </c>
      <c r="E272" t="s">
        <v>1098</v>
      </c>
      <c r="F272" t="s">
        <v>1099</v>
      </c>
      <c r="H272">
        <v>47.599236900000001</v>
      </c>
      <c r="I272">
        <v>-66.959775300000004</v>
      </c>
      <c r="J272" s="1" t="str">
        <f t="shared" si="22"/>
        <v>Basal till</v>
      </c>
      <c r="K272" s="1" t="str">
        <f t="shared" si="23"/>
        <v>&lt;63 micron</v>
      </c>
      <c r="L272">
        <v>0.6</v>
      </c>
      <c r="M272">
        <v>24</v>
      </c>
      <c r="N272">
        <v>25</v>
      </c>
      <c r="O272">
        <v>3.5</v>
      </c>
      <c r="P272">
        <v>328</v>
      </c>
      <c r="Q272">
        <v>87</v>
      </c>
      <c r="R272">
        <v>21</v>
      </c>
      <c r="S272">
        <v>61</v>
      </c>
      <c r="T272">
        <v>2</v>
      </c>
      <c r="U272">
        <v>1</v>
      </c>
    </row>
    <row r="273" spans="1:21" x14ac:dyDescent="0.3">
      <c r="A273" t="s">
        <v>1100</v>
      </c>
      <c r="B273" t="s">
        <v>1101</v>
      </c>
      <c r="C273" s="1" t="str">
        <f t="shared" si="20"/>
        <v>13:0005</v>
      </c>
      <c r="D273" s="1" t="str">
        <f t="shared" si="21"/>
        <v>13:0016</v>
      </c>
      <c r="E273" t="s">
        <v>1102</v>
      </c>
      <c r="F273" t="s">
        <v>1103</v>
      </c>
      <c r="H273">
        <v>47.579897699999997</v>
      </c>
      <c r="I273">
        <v>-66.9601945</v>
      </c>
      <c r="J273" s="1" t="str">
        <f t="shared" si="22"/>
        <v>Basal till</v>
      </c>
      <c r="K273" s="1" t="str">
        <f t="shared" si="23"/>
        <v>&lt;63 micron</v>
      </c>
      <c r="L273">
        <v>0.6</v>
      </c>
      <c r="M273">
        <v>20</v>
      </c>
      <c r="N273">
        <v>20</v>
      </c>
      <c r="O273">
        <v>3</v>
      </c>
      <c r="P273">
        <v>344</v>
      </c>
      <c r="Q273">
        <v>81</v>
      </c>
      <c r="R273">
        <v>17</v>
      </c>
      <c r="S273">
        <v>55</v>
      </c>
      <c r="T273">
        <v>1</v>
      </c>
      <c r="U273">
        <v>1</v>
      </c>
    </row>
    <row r="274" spans="1:21" x14ac:dyDescent="0.3">
      <c r="A274" t="s">
        <v>1104</v>
      </c>
      <c r="B274" t="s">
        <v>1105</v>
      </c>
      <c r="C274" s="1" t="str">
        <f t="shared" si="20"/>
        <v>13:0005</v>
      </c>
      <c r="D274" s="1" t="str">
        <f t="shared" si="21"/>
        <v>13:0016</v>
      </c>
      <c r="E274" t="s">
        <v>1106</v>
      </c>
      <c r="F274" t="s">
        <v>1107</v>
      </c>
      <c r="H274">
        <v>47.563693700000002</v>
      </c>
      <c r="I274">
        <v>-66.959826800000002</v>
      </c>
      <c r="J274" s="1" t="str">
        <f t="shared" si="22"/>
        <v>Basal till</v>
      </c>
      <c r="K274" s="1" t="str">
        <f t="shared" si="23"/>
        <v>&lt;63 micron</v>
      </c>
      <c r="L274">
        <v>0.6</v>
      </c>
      <c r="M274">
        <v>23</v>
      </c>
      <c r="N274">
        <v>27</v>
      </c>
      <c r="O274">
        <v>3.8</v>
      </c>
      <c r="P274">
        <v>984</v>
      </c>
      <c r="Q274">
        <v>85</v>
      </c>
      <c r="R274">
        <v>21</v>
      </c>
      <c r="S274">
        <v>63</v>
      </c>
      <c r="T274">
        <v>1</v>
      </c>
      <c r="U274">
        <v>2</v>
      </c>
    </row>
    <row r="275" spans="1:21" x14ac:dyDescent="0.3">
      <c r="A275" t="s">
        <v>1108</v>
      </c>
      <c r="B275" t="s">
        <v>1109</v>
      </c>
      <c r="C275" s="1" t="str">
        <f t="shared" si="20"/>
        <v>13:0005</v>
      </c>
      <c r="D275" s="1" t="str">
        <f t="shared" si="21"/>
        <v>13:0016</v>
      </c>
      <c r="E275" t="s">
        <v>1110</v>
      </c>
      <c r="F275" t="s">
        <v>1111</v>
      </c>
      <c r="H275">
        <v>47.545022699999997</v>
      </c>
      <c r="I275">
        <v>-66.959887100000003</v>
      </c>
      <c r="J275" s="1" t="str">
        <f t="shared" si="22"/>
        <v>Basal till</v>
      </c>
      <c r="K275" s="1" t="str">
        <f t="shared" si="23"/>
        <v>&lt;63 micron</v>
      </c>
      <c r="L275">
        <v>1</v>
      </c>
      <c r="M275">
        <v>19</v>
      </c>
      <c r="N275">
        <v>27</v>
      </c>
      <c r="O275">
        <v>3.5</v>
      </c>
      <c r="P275">
        <v>227</v>
      </c>
      <c r="Q275">
        <v>83</v>
      </c>
      <c r="R275">
        <v>21</v>
      </c>
      <c r="S275">
        <v>70</v>
      </c>
      <c r="T275">
        <v>1</v>
      </c>
      <c r="U275">
        <v>1</v>
      </c>
    </row>
    <row r="276" spans="1:21" x14ac:dyDescent="0.3">
      <c r="A276" t="s">
        <v>1112</v>
      </c>
      <c r="B276" t="s">
        <v>1113</v>
      </c>
      <c r="C276" s="1" t="str">
        <f t="shared" si="20"/>
        <v>13:0005</v>
      </c>
      <c r="D276" s="1" t="str">
        <f t="shared" si="21"/>
        <v>13:0016</v>
      </c>
      <c r="E276" t="s">
        <v>1114</v>
      </c>
      <c r="F276" t="s">
        <v>1115</v>
      </c>
      <c r="H276">
        <v>47.527712399999999</v>
      </c>
      <c r="I276">
        <v>-66.960558599999999</v>
      </c>
      <c r="J276" s="1" t="str">
        <f t="shared" si="22"/>
        <v>Basal till</v>
      </c>
      <c r="K276" s="1" t="str">
        <f t="shared" si="23"/>
        <v>&lt;63 micron</v>
      </c>
      <c r="L276">
        <v>0.6</v>
      </c>
      <c r="M276">
        <v>20</v>
      </c>
      <c r="N276">
        <v>27</v>
      </c>
      <c r="O276">
        <v>3.6</v>
      </c>
      <c r="P276">
        <v>313</v>
      </c>
      <c r="Q276">
        <v>78</v>
      </c>
      <c r="R276">
        <v>21</v>
      </c>
      <c r="S276">
        <v>58</v>
      </c>
      <c r="T276">
        <v>1</v>
      </c>
      <c r="U276">
        <v>1</v>
      </c>
    </row>
    <row r="277" spans="1:21" x14ac:dyDescent="0.3">
      <c r="A277" t="s">
        <v>1116</v>
      </c>
      <c r="B277" t="s">
        <v>1117</v>
      </c>
      <c r="C277" s="1" t="str">
        <f t="shared" si="20"/>
        <v>13:0005</v>
      </c>
      <c r="D277" s="1" t="str">
        <f t="shared" si="21"/>
        <v>13:0016</v>
      </c>
      <c r="E277" t="s">
        <v>1118</v>
      </c>
      <c r="F277" t="s">
        <v>1119</v>
      </c>
      <c r="H277">
        <v>47.509272000000003</v>
      </c>
      <c r="I277">
        <v>-66.960941300000002</v>
      </c>
      <c r="J277" s="1" t="str">
        <f t="shared" si="22"/>
        <v>Basal till</v>
      </c>
      <c r="K277" s="1" t="str">
        <f t="shared" si="23"/>
        <v>&lt;63 micron</v>
      </c>
      <c r="L277">
        <v>1</v>
      </c>
      <c r="M277">
        <v>22</v>
      </c>
      <c r="N277">
        <v>29</v>
      </c>
      <c r="O277">
        <v>3.6</v>
      </c>
      <c r="P277">
        <v>820</v>
      </c>
      <c r="Q277">
        <v>59</v>
      </c>
      <c r="R277">
        <v>24</v>
      </c>
      <c r="S277">
        <v>83</v>
      </c>
      <c r="T277">
        <v>1</v>
      </c>
      <c r="U277">
        <v>1</v>
      </c>
    </row>
    <row r="278" spans="1:21" x14ac:dyDescent="0.3">
      <c r="A278" t="s">
        <v>1120</v>
      </c>
      <c r="B278" t="s">
        <v>1121</v>
      </c>
      <c r="C278" s="1" t="str">
        <f t="shared" si="20"/>
        <v>13:0005</v>
      </c>
      <c r="D278" s="1" t="str">
        <f t="shared" si="21"/>
        <v>13:0016</v>
      </c>
      <c r="E278" t="s">
        <v>1122</v>
      </c>
      <c r="F278" t="s">
        <v>1123</v>
      </c>
      <c r="H278">
        <v>47.743213400000002</v>
      </c>
      <c r="I278">
        <v>-66.934810799999994</v>
      </c>
      <c r="J278" s="1" t="str">
        <f t="shared" si="22"/>
        <v>Basal till</v>
      </c>
      <c r="K278" s="1" t="str">
        <f t="shared" si="23"/>
        <v>&lt;63 micron</v>
      </c>
      <c r="L278">
        <v>1</v>
      </c>
      <c r="M278">
        <v>24</v>
      </c>
      <c r="N278">
        <v>189</v>
      </c>
      <c r="O278">
        <v>3.6</v>
      </c>
      <c r="P278">
        <v>504</v>
      </c>
      <c r="Q278">
        <v>18</v>
      </c>
      <c r="R278">
        <v>38</v>
      </c>
      <c r="S278">
        <v>99</v>
      </c>
      <c r="T278">
        <v>0.5</v>
      </c>
      <c r="U278">
        <v>0.5</v>
      </c>
    </row>
    <row r="279" spans="1:21" x14ac:dyDescent="0.3">
      <c r="A279" t="s">
        <v>1124</v>
      </c>
      <c r="B279" t="s">
        <v>1125</v>
      </c>
      <c r="C279" s="1" t="str">
        <f t="shared" si="20"/>
        <v>13:0005</v>
      </c>
      <c r="D279" s="1" t="str">
        <f t="shared" si="21"/>
        <v>13:0016</v>
      </c>
      <c r="E279" t="s">
        <v>1126</v>
      </c>
      <c r="F279" t="s">
        <v>1127</v>
      </c>
      <c r="H279">
        <v>47.724306599999998</v>
      </c>
      <c r="I279">
        <v>-66.934224900000004</v>
      </c>
      <c r="J279" s="1" t="str">
        <f t="shared" si="22"/>
        <v>Basal till</v>
      </c>
      <c r="K279" s="1" t="str">
        <f t="shared" si="23"/>
        <v>&lt;63 micron</v>
      </c>
      <c r="L279">
        <v>1</v>
      </c>
      <c r="M279">
        <v>25</v>
      </c>
      <c r="N279">
        <v>33</v>
      </c>
      <c r="O279">
        <v>4.7</v>
      </c>
      <c r="P279">
        <v>773</v>
      </c>
      <c r="Q279">
        <v>108</v>
      </c>
      <c r="R279">
        <v>27</v>
      </c>
      <c r="S279">
        <v>78</v>
      </c>
      <c r="T279">
        <v>1</v>
      </c>
      <c r="U279">
        <v>1</v>
      </c>
    </row>
    <row r="280" spans="1:21" x14ac:dyDescent="0.3">
      <c r="A280" t="s">
        <v>1128</v>
      </c>
      <c r="B280" t="s">
        <v>1129</v>
      </c>
      <c r="C280" s="1" t="str">
        <f t="shared" si="20"/>
        <v>13:0005</v>
      </c>
      <c r="D280" s="1" t="str">
        <f t="shared" si="21"/>
        <v>13:0016</v>
      </c>
      <c r="E280" t="s">
        <v>1130</v>
      </c>
      <c r="F280" t="s">
        <v>1131</v>
      </c>
      <c r="H280">
        <v>47.706322800000002</v>
      </c>
      <c r="I280">
        <v>-66.934935800000005</v>
      </c>
      <c r="J280" s="1" t="str">
        <f t="shared" si="22"/>
        <v>Basal till</v>
      </c>
      <c r="K280" s="1" t="str">
        <f t="shared" si="23"/>
        <v>&lt;63 micron</v>
      </c>
      <c r="L280">
        <v>0.6</v>
      </c>
      <c r="M280">
        <v>19</v>
      </c>
      <c r="N280">
        <v>24</v>
      </c>
      <c r="O280">
        <v>3.3</v>
      </c>
      <c r="P280">
        <v>148</v>
      </c>
      <c r="Q280">
        <v>76</v>
      </c>
      <c r="R280">
        <v>21</v>
      </c>
      <c r="S280">
        <v>48</v>
      </c>
      <c r="T280">
        <v>1</v>
      </c>
      <c r="U280">
        <v>1</v>
      </c>
    </row>
    <row r="281" spans="1:21" x14ac:dyDescent="0.3">
      <c r="A281" t="s">
        <v>1132</v>
      </c>
      <c r="B281" t="s">
        <v>1133</v>
      </c>
      <c r="C281" s="1" t="str">
        <f t="shared" si="20"/>
        <v>13:0005</v>
      </c>
      <c r="D281" s="1" t="str">
        <f t="shared" si="21"/>
        <v>13:0016</v>
      </c>
      <c r="E281" t="s">
        <v>1134</v>
      </c>
      <c r="F281" t="s">
        <v>1135</v>
      </c>
      <c r="H281">
        <v>47.688776699999998</v>
      </c>
      <c r="I281">
        <v>-66.934962400000003</v>
      </c>
      <c r="J281" s="1" t="str">
        <f t="shared" si="22"/>
        <v>Basal till</v>
      </c>
      <c r="K281" s="1" t="str">
        <f t="shared" si="23"/>
        <v>&lt;63 micron</v>
      </c>
      <c r="L281">
        <v>0.6</v>
      </c>
      <c r="M281">
        <v>20</v>
      </c>
      <c r="N281">
        <v>25</v>
      </c>
      <c r="O281">
        <v>3.4</v>
      </c>
      <c r="P281">
        <v>219</v>
      </c>
      <c r="Q281">
        <v>83</v>
      </c>
      <c r="R281">
        <v>21</v>
      </c>
      <c r="S281">
        <v>71</v>
      </c>
      <c r="T281">
        <v>1</v>
      </c>
      <c r="U281">
        <v>1</v>
      </c>
    </row>
    <row r="282" spans="1:21" x14ac:dyDescent="0.3">
      <c r="A282" t="s">
        <v>1136</v>
      </c>
      <c r="B282" t="s">
        <v>1137</v>
      </c>
      <c r="C282" s="1" t="str">
        <f t="shared" si="20"/>
        <v>13:0005</v>
      </c>
      <c r="D282" s="1" t="str">
        <f t="shared" si="21"/>
        <v>13:0016</v>
      </c>
      <c r="E282" t="s">
        <v>1138</v>
      </c>
      <c r="F282" t="s">
        <v>1139</v>
      </c>
      <c r="H282">
        <v>47.670768899999999</v>
      </c>
      <c r="I282">
        <v>-66.934340899999995</v>
      </c>
      <c r="J282" s="1" t="str">
        <f t="shared" si="22"/>
        <v>Basal till</v>
      </c>
      <c r="K282" s="1" t="str">
        <f t="shared" si="23"/>
        <v>&lt;63 micron</v>
      </c>
      <c r="L282">
        <v>0.6</v>
      </c>
      <c r="M282">
        <v>24</v>
      </c>
      <c r="N282">
        <v>31</v>
      </c>
      <c r="O282">
        <v>3.6</v>
      </c>
      <c r="P282">
        <v>172</v>
      </c>
      <c r="Q282">
        <v>104</v>
      </c>
      <c r="R282">
        <v>21</v>
      </c>
      <c r="S282">
        <v>66</v>
      </c>
      <c r="T282">
        <v>1</v>
      </c>
      <c r="U282">
        <v>1</v>
      </c>
    </row>
    <row r="283" spans="1:21" x14ac:dyDescent="0.3">
      <c r="A283" t="s">
        <v>1140</v>
      </c>
      <c r="B283" t="s">
        <v>1141</v>
      </c>
      <c r="C283" s="1" t="str">
        <f t="shared" si="20"/>
        <v>13:0005</v>
      </c>
      <c r="D283" s="1" t="str">
        <f t="shared" si="21"/>
        <v>13:0016</v>
      </c>
      <c r="E283" t="s">
        <v>1142</v>
      </c>
      <c r="F283" t="s">
        <v>1143</v>
      </c>
      <c r="H283">
        <v>47.653198600000003</v>
      </c>
      <c r="I283">
        <v>-66.9330365</v>
      </c>
      <c r="J283" s="1" t="str">
        <f t="shared" si="22"/>
        <v>Basal till</v>
      </c>
      <c r="K283" s="1" t="str">
        <f t="shared" si="23"/>
        <v>&lt;63 micron</v>
      </c>
      <c r="L283">
        <v>1</v>
      </c>
      <c r="M283">
        <v>15</v>
      </c>
      <c r="N283">
        <v>16</v>
      </c>
      <c r="O283">
        <v>3.3</v>
      </c>
      <c r="P283">
        <v>123</v>
      </c>
      <c r="Q283">
        <v>53</v>
      </c>
      <c r="R283">
        <v>17</v>
      </c>
      <c r="S283">
        <v>54</v>
      </c>
      <c r="T283">
        <v>1</v>
      </c>
      <c r="U283">
        <v>2</v>
      </c>
    </row>
    <row r="284" spans="1:21" x14ac:dyDescent="0.3">
      <c r="A284" t="s">
        <v>1144</v>
      </c>
      <c r="B284" t="s">
        <v>1145</v>
      </c>
      <c r="C284" s="1" t="str">
        <f t="shared" si="20"/>
        <v>13:0005</v>
      </c>
      <c r="D284" s="1" t="str">
        <f t="shared" si="21"/>
        <v>13:0016</v>
      </c>
      <c r="E284" t="s">
        <v>1146</v>
      </c>
      <c r="F284" t="s">
        <v>1147</v>
      </c>
      <c r="H284">
        <v>47.634765000000002</v>
      </c>
      <c r="I284">
        <v>-66.9337637</v>
      </c>
      <c r="J284" s="1" t="str">
        <f t="shared" si="22"/>
        <v>Basal till</v>
      </c>
      <c r="K284" s="1" t="str">
        <f t="shared" si="23"/>
        <v>&lt;63 micron</v>
      </c>
      <c r="L284">
        <v>1</v>
      </c>
      <c r="M284">
        <v>10</v>
      </c>
      <c r="N284">
        <v>10</v>
      </c>
      <c r="O284">
        <v>1.7</v>
      </c>
      <c r="P284">
        <v>77</v>
      </c>
      <c r="Q284">
        <v>35</v>
      </c>
      <c r="R284">
        <v>10</v>
      </c>
      <c r="S284">
        <v>34</v>
      </c>
      <c r="T284">
        <v>1</v>
      </c>
      <c r="U284">
        <v>2</v>
      </c>
    </row>
    <row r="285" spans="1:21" x14ac:dyDescent="0.3">
      <c r="A285" t="s">
        <v>1148</v>
      </c>
      <c r="B285" t="s">
        <v>1149</v>
      </c>
      <c r="C285" s="1" t="str">
        <f t="shared" si="20"/>
        <v>13:0005</v>
      </c>
      <c r="D285" s="1" t="str">
        <f t="shared" si="21"/>
        <v>13:0016</v>
      </c>
      <c r="E285" t="s">
        <v>1150</v>
      </c>
      <c r="F285" t="s">
        <v>1151</v>
      </c>
      <c r="H285">
        <v>47.616774900000003</v>
      </c>
      <c r="I285">
        <v>-66.934140099999993</v>
      </c>
      <c r="J285" s="1" t="str">
        <f t="shared" si="22"/>
        <v>Basal till</v>
      </c>
      <c r="K285" s="1" t="str">
        <f t="shared" si="23"/>
        <v>&lt;63 micron</v>
      </c>
      <c r="L285">
        <v>1</v>
      </c>
      <c r="M285">
        <v>15</v>
      </c>
      <c r="N285">
        <v>16</v>
      </c>
      <c r="O285">
        <v>2.8</v>
      </c>
      <c r="P285">
        <v>115</v>
      </c>
      <c r="Q285">
        <v>69</v>
      </c>
      <c r="R285">
        <v>17</v>
      </c>
      <c r="S285">
        <v>78</v>
      </c>
      <c r="T285">
        <v>1</v>
      </c>
      <c r="U285">
        <v>1</v>
      </c>
    </row>
    <row r="286" spans="1:21" x14ac:dyDescent="0.3">
      <c r="A286" t="s">
        <v>1152</v>
      </c>
      <c r="B286" t="s">
        <v>1153</v>
      </c>
      <c r="C286" s="1" t="str">
        <f t="shared" si="20"/>
        <v>13:0005</v>
      </c>
      <c r="D286" s="1" t="str">
        <f t="shared" si="21"/>
        <v>13:0016</v>
      </c>
      <c r="E286" t="s">
        <v>1154</v>
      </c>
      <c r="F286" t="s">
        <v>1155</v>
      </c>
      <c r="H286">
        <v>47.599222400000002</v>
      </c>
      <c r="I286">
        <v>-66.9338336</v>
      </c>
      <c r="J286" s="1" t="str">
        <f t="shared" si="22"/>
        <v>Basal till</v>
      </c>
      <c r="K286" s="1" t="str">
        <f t="shared" si="23"/>
        <v>&lt;63 micron</v>
      </c>
      <c r="L286">
        <v>1</v>
      </c>
      <c r="M286">
        <v>13</v>
      </c>
      <c r="N286">
        <v>13</v>
      </c>
      <c r="O286">
        <v>2.2000000000000002</v>
      </c>
      <c r="P286">
        <v>108</v>
      </c>
      <c r="Q286">
        <v>50</v>
      </c>
      <c r="R286">
        <v>14</v>
      </c>
      <c r="S286">
        <v>44</v>
      </c>
      <c r="T286">
        <v>2</v>
      </c>
      <c r="U286">
        <v>1</v>
      </c>
    </row>
    <row r="287" spans="1:21" x14ac:dyDescent="0.3">
      <c r="A287" t="s">
        <v>1156</v>
      </c>
      <c r="B287" t="s">
        <v>1157</v>
      </c>
      <c r="C287" s="1" t="str">
        <f t="shared" si="20"/>
        <v>13:0005</v>
      </c>
      <c r="D287" s="1" t="str">
        <f t="shared" si="21"/>
        <v>13:0016</v>
      </c>
      <c r="E287" t="s">
        <v>1158</v>
      </c>
      <c r="F287" t="s">
        <v>1159</v>
      </c>
      <c r="H287">
        <v>47.580090300000002</v>
      </c>
      <c r="I287">
        <v>-66.933256799999995</v>
      </c>
      <c r="J287" s="1" t="str">
        <f t="shared" si="22"/>
        <v>Basal till</v>
      </c>
      <c r="K287" s="1" t="str">
        <f t="shared" si="23"/>
        <v>&lt;63 micron</v>
      </c>
      <c r="L287">
        <v>1</v>
      </c>
      <c r="M287">
        <v>20</v>
      </c>
      <c r="N287">
        <v>27</v>
      </c>
      <c r="O287">
        <v>3.2</v>
      </c>
      <c r="P287">
        <v>200</v>
      </c>
      <c r="Q287">
        <v>93</v>
      </c>
      <c r="R287">
        <v>20</v>
      </c>
      <c r="S287">
        <v>61</v>
      </c>
      <c r="T287">
        <v>1</v>
      </c>
      <c r="U287">
        <v>1</v>
      </c>
    </row>
    <row r="288" spans="1:21" x14ac:dyDescent="0.3">
      <c r="A288" t="s">
        <v>1160</v>
      </c>
      <c r="B288" t="s">
        <v>1161</v>
      </c>
      <c r="C288" s="1" t="str">
        <f t="shared" si="20"/>
        <v>13:0005</v>
      </c>
      <c r="D288" s="1" t="str">
        <f t="shared" si="21"/>
        <v>13:0016</v>
      </c>
      <c r="E288" t="s">
        <v>1162</v>
      </c>
      <c r="F288" t="s">
        <v>1163</v>
      </c>
      <c r="H288">
        <v>47.5650403</v>
      </c>
      <c r="I288">
        <v>-66.934513800000005</v>
      </c>
      <c r="J288" s="1" t="str">
        <f t="shared" si="22"/>
        <v>Basal till</v>
      </c>
      <c r="K288" s="1" t="str">
        <f t="shared" si="23"/>
        <v>&lt;63 micron</v>
      </c>
      <c r="L288">
        <v>1.3</v>
      </c>
      <c r="M288">
        <v>21</v>
      </c>
      <c r="N288">
        <v>26</v>
      </c>
      <c r="O288">
        <v>4.0999999999999996</v>
      </c>
      <c r="P288">
        <v>392</v>
      </c>
      <c r="Q288">
        <v>68</v>
      </c>
      <c r="R288">
        <v>24</v>
      </c>
      <c r="S288">
        <v>82</v>
      </c>
      <c r="T288">
        <v>1</v>
      </c>
      <c r="U288">
        <v>1</v>
      </c>
    </row>
    <row r="289" spans="1:21" x14ac:dyDescent="0.3">
      <c r="A289" t="s">
        <v>1164</v>
      </c>
      <c r="B289" t="s">
        <v>1165</v>
      </c>
      <c r="C289" s="1" t="str">
        <f t="shared" si="20"/>
        <v>13:0005</v>
      </c>
      <c r="D289" s="1" t="str">
        <f t="shared" si="21"/>
        <v>13:0016</v>
      </c>
      <c r="E289" t="s">
        <v>1166</v>
      </c>
      <c r="F289" t="s">
        <v>1167</v>
      </c>
      <c r="H289">
        <v>47.544741899999998</v>
      </c>
      <c r="I289">
        <v>-66.931656799999999</v>
      </c>
      <c r="J289" s="1" t="str">
        <f t="shared" si="22"/>
        <v>Basal till</v>
      </c>
      <c r="K289" s="1" t="str">
        <f t="shared" si="23"/>
        <v>&lt;63 micron</v>
      </c>
      <c r="L289">
        <v>1</v>
      </c>
      <c r="M289">
        <v>18</v>
      </c>
      <c r="N289">
        <v>27</v>
      </c>
      <c r="O289">
        <v>2.9</v>
      </c>
      <c r="P289">
        <v>362</v>
      </c>
      <c r="Q289">
        <v>61</v>
      </c>
      <c r="R289">
        <v>20</v>
      </c>
      <c r="S289">
        <v>49</v>
      </c>
      <c r="T289">
        <v>2</v>
      </c>
      <c r="U289">
        <v>2</v>
      </c>
    </row>
    <row r="290" spans="1:21" x14ac:dyDescent="0.3">
      <c r="A290" t="s">
        <v>1168</v>
      </c>
      <c r="B290" t="s">
        <v>1169</v>
      </c>
      <c r="C290" s="1" t="str">
        <f t="shared" si="20"/>
        <v>13:0005</v>
      </c>
      <c r="D290" s="1" t="str">
        <f t="shared" si="21"/>
        <v>13:0016</v>
      </c>
      <c r="E290" t="s">
        <v>1170</v>
      </c>
      <c r="F290" t="s">
        <v>1171</v>
      </c>
      <c r="H290">
        <v>47.743186100000003</v>
      </c>
      <c r="I290">
        <v>-66.908464499999994</v>
      </c>
      <c r="J290" s="1" t="str">
        <f t="shared" si="22"/>
        <v>Basal till</v>
      </c>
      <c r="K290" s="1" t="str">
        <f t="shared" si="23"/>
        <v>&lt;63 micron</v>
      </c>
      <c r="L290">
        <v>1</v>
      </c>
      <c r="M290">
        <v>20</v>
      </c>
      <c r="N290">
        <v>21</v>
      </c>
      <c r="O290">
        <v>3.1</v>
      </c>
      <c r="P290">
        <v>239</v>
      </c>
      <c r="Q290">
        <v>80</v>
      </c>
      <c r="R290">
        <v>20</v>
      </c>
      <c r="S290">
        <v>54</v>
      </c>
      <c r="T290">
        <v>1</v>
      </c>
      <c r="U290">
        <v>1</v>
      </c>
    </row>
    <row r="291" spans="1:21" x14ac:dyDescent="0.3">
      <c r="A291" t="s">
        <v>1172</v>
      </c>
      <c r="B291" t="s">
        <v>1173</v>
      </c>
      <c r="C291" s="1" t="str">
        <f t="shared" si="20"/>
        <v>13:0005</v>
      </c>
      <c r="D291" s="1" t="str">
        <f t="shared" si="21"/>
        <v>13:0016</v>
      </c>
      <c r="E291" t="s">
        <v>1174</v>
      </c>
      <c r="F291" t="s">
        <v>1175</v>
      </c>
      <c r="H291">
        <v>47.725002199999999</v>
      </c>
      <c r="I291">
        <v>-66.910526300000001</v>
      </c>
      <c r="J291" s="1" t="str">
        <f t="shared" si="22"/>
        <v>Basal till</v>
      </c>
      <c r="K291" s="1" t="str">
        <f t="shared" si="23"/>
        <v>&lt;63 micron</v>
      </c>
      <c r="L291">
        <v>1</v>
      </c>
      <c r="M291">
        <v>19</v>
      </c>
      <c r="N291">
        <v>21</v>
      </c>
      <c r="O291">
        <v>3.2</v>
      </c>
      <c r="P291">
        <v>162</v>
      </c>
      <c r="Q291">
        <v>85</v>
      </c>
      <c r="R291">
        <v>17</v>
      </c>
      <c r="S291">
        <v>78</v>
      </c>
      <c r="T291">
        <v>1</v>
      </c>
      <c r="U291">
        <v>1</v>
      </c>
    </row>
    <row r="292" spans="1:21" x14ac:dyDescent="0.3">
      <c r="A292" t="s">
        <v>1176</v>
      </c>
      <c r="B292" t="s">
        <v>1177</v>
      </c>
      <c r="C292" s="1" t="str">
        <f t="shared" si="20"/>
        <v>13:0005</v>
      </c>
      <c r="D292" s="1" t="str">
        <f t="shared" si="21"/>
        <v>13:0016</v>
      </c>
      <c r="E292" t="s">
        <v>1178</v>
      </c>
      <c r="F292" t="s">
        <v>1179</v>
      </c>
      <c r="H292">
        <v>47.706520699999999</v>
      </c>
      <c r="I292">
        <v>-66.908599100000004</v>
      </c>
      <c r="J292" s="1" t="str">
        <f t="shared" si="22"/>
        <v>Basal till</v>
      </c>
      <c r="K292" s="1" t="str">
        <f t="shared" si="23"/>
        <v>&lt;63 micron</v>
      </c>
      <c r="L292">
        <v>1</v>
      </c>
      <c r="M292">
        <v>22</v>
      </c>
      <c r="N292">
        <v>27</v>
      </c>
      <c r="O292">
        <v>3.4</v>
      </c>
      <c r="P292">
        <v>308</v>
      </c>
      <c r="Q292">
        <v>87</v>
      </c>
      <c r="R292">
        <v>24</v>
      </c>
      <c r="S292">
        <v>56</v>
      </c>
      <c r="T292">
        <v>1</v>
      </c>
      <c r="U292">
        <v>1</v>
      </c>
    </row>
    <row r="293" spans="1:21" x14ac:dyDescent="0.3">
      <c r="A293" t="s">
        <v>1180</v>
      </c>
      <c r="B293" t="s">
        <v>1181</v>
      </c>
      <c r="C293" s="1" t="str">
        <f t="shared" si="20"/>
        <v>13:0005</v>
      </c>
      <c r="D293" s="1" t="str">
        <f t="shared" si="21"/>
        <v>13:0016</v>
      </c>
      <c r="E293" t="s">
        <v>1182</v>
      </c>
      <c r="F293" t="s">
        <v>1183</v>
      </c>
      <c r="H293">
        <v>47.688956400000002</v>
      </c>
      <c r="I293">
        <v>-66.9076357</v>
      </c>
      <c r="J293" s="1" t="str">
        <f t="shared" si="22"/>
        <v>Basal till</v>
      </c>
      <c r="K293" s="1" t="str">
        <f t="shared" si="23"/>
        <v>&lt;63 micron</v>
      </c>
      <c r="L293">
        <v>0.6</v>
      </c>
      <c r="M293">
        <v>17</v>
      </c>
      <c r="N293">
        <v>18</v>
      </c>
      <c r="O293">
        <v>2.8</v>
      </c>
      <c r="P293">
        <v>262</v>
      </c>
      <c r="Q293">
        <v>68</v>
      </c>
      <c r="R293">
        <v>20</v>
      </c>
      <c r="S293">
        <v>49</v>
      </c>
      <c r="T293">
        <v>2</v>
      </c>
      <c r="U293">
        <v>2</v>
      </c>
    </row>
    <row r="294" spans="1:21" x14ac:dyDescent="0.3">
      <c r="A294" t="s">
        <v>1184</v>
      </c>
      <c r="B294" t="s">
        <v>1185</v>
      </c>
      <c r="C294" s="1" t="str">
        <f t="shared" si="20"/>
        <v>13:0005</v>
      </c>
      <c r="D294" s="1" t="str">
        <f t="shared" si="21"/>
        <v>13:0016</v>
      </c>
      <c r="E294" t="s">
        <v>1186</v>
      </c>
      <c r="F294" t="s">
        <v>1187</v>
      </c>
      <c r="H294">
        <v>47.670729899999998</v>
      </c>
      <c r="I294">
        <v>-66.907365400000003</v>
      </c>
      <c r="J294" s="1" t="str">
        <f t="shared" si="22"/>
        <v>Basal till</v>
      </c>
      <c r="K294" s="1" t="str">
        <f t="shared" si="23"/>
        <v>&lt;63 micron</v>
      </c>
      <c r="L294">
        <v>1</v>
      </c>
      <c r="M294">
        <v>18</v>
      </c>
      <c r="N294">
        <v>22</v>
      </c>
      <c r="O294">
        <v>3.2</v>
      </c>
      <c r="P294">
        <v>162</v>
      </c>
      <c r="Q294">
        <v>86</v>
      </c>
      <c r="R294">
        <v>20</v>
      </c>
      <c r="S294">
        <v>64</v>
      </c>
      <c r="T294">
        <v>2</v>
      </c>
      <c r="U294">
        <v>2</v>
      </c>
    </row>
    <row r="295" spans="1:21" x14ac:dyDescent="0.3">
      <c r="A295" t="s">
        <v>1188</v>
      </c>
      <c r="B295" t="s">
        <v>1189</v>
      </c>
      <c r="C295" s="1" t="str">
        <f t="shared" si="20"/>
        <v>13:0005</v>
      </c>
      <c r="D295" s="1" t="str">
        <f t="shared" si="21"/>
        <v>13:0016</v>
      </c>
      <c r="E295" t="s">
        <v>1190</v>
      </c>
      <c r="F295" t="s">
        <v>1191</v>
      </c>
      <c r="H295">
        <v>47.650978199999997</v>
      </c>
      <c r="I295">
        <v>-66.909819499999998</v>
      </c>
      <c r="J295" s="1" t="str">
        <f t="shared" si="22"/>
        <v>Basal till</v>
      </c>
      <c r="K295" s="1" t="str">
        <f t="shared" si="23"/>
        <v>&lt;63 micron</v>
      </c>
      <c r="L295">
        <v>1</v>
      </c>
      <c r="M295">
        <v>18</v>
      </c>
      <c r="N295">
        <v>20</v>
      </c>
      <c r="O295">
        <v>3.5</v>
      </c>
      <c r="P295">
        <v>146</v>
      </c>
      <c r="Q295">
        <v>84</v>
      </c>
      <c r="R295">
        <v>17</v>
      </c>
      <c r="S295">
        <v>72</v>
      </c>
      <c r="T295">
        <v>2</v>
      </c>
      <c r="U295">
        <v>1</v>
      </c>
    </row>
    <row r="296" spans="1:21" x14ac:dyDescent="0.3">
      <c r="A296" t="s">
        <v>1192</v>
      </c>
      <c r="B296" t="s">
        <v>1193</v>
      </c>
      <c r="C296" s="1" t="str">
        <f t="shared" si="20"/>
        <v>13:0005</v>
      </c>
      <c r="D296" s="1" t="str">
        <f t="shared" si="21"/>
        <v>13:0016</v>
      </c>
      <c r="E296" t="s">
        <v>1194</v>
      </c>
      <c r="F296" t="s">
        <v>1195</v>
      </c>
      <c r="H296">
        <v>47.6332314</v>
      </c>
      <c r="I296">
        <v>-66.911193100000006</v>
      </c>
      <c r="J296" s="1" t="str">
        <f t="shared" si="22"/>
        <v>Basal till</v>
      </c>
      <c r="K296" s="1" t="str">
        <f t="shared" si="23"/>
        <v>&lt;63 micron</v>
      </c>
      <c r="L296">
        <v>1</v>
      </c>
      <c r="M296">
        <v>17</v>
      </c>
      <c r="N296">
        <v>18</v>
      </c>
      <c r="O296">
        <v>3</v>
      </c>
      <c r="P296">
        <v>131</v>
      </c>
      <c r="Q296">
        <v>69</v>
      </c>
      <c r="R296">
        <v>17</v>
      </c>
      <c r="S296">
        <v>70</v>
      </c>
      <c r="T296">
        <v>2</v>
      </c>
      <c r="U296">
        <v>2</v>
      </c>
    </row>
    <row r="297" spans="1:21" x14ac:dyDescent="0.3">
      <c r="A297" t="s">
        <v>1196</v>
      </c>
      <c r="B297" t="s">
        <v>1197</v>
      </c>
      <c r="C297" s="1" t="str">
        <f t="shared" si="20"/>
        <v>13:0005</v>
      </c>
      <c r="D297" s="1" t="str">
        <f t="shared" si="21"/>
        <v>13:0016</v>
      </c>
      <c r="E297" t="s">
        <v>1198</v>
      </c>
      <c r="F297" t="s">
        <v>1199</v>
      </c>
      <c r="H297">
        <v>47.6165175</v>
      </c>
      <c r="I297">
        <v>-66.907533900000004</v>
      </c>
      <c r="J297" s="1" t="str">
        <f t="shared" si="22"/>
        <v>Basal till</v>
      </c>
      <c r="K297" s="1" t="str">
        <f t="shared" si="23"/>
        <v>&lt;63 micron</v>
      </c>
      <c r="L297">
        <v>1</v>
      </c>
      <c r="M297">
        <v>17</v>
      </c>
      <c r="N297">
        <v>19</v>
      </c>
      <c r="O297">
        <v>2.9</v>
      </c>
      <c r="P297">
        <v>131</v>
      </c>
      <c r="Q297">
        <v>81</v>
      </c>
      <c r="R297">
        <v>17</v>
      </c>
      <c r="S297">
        <v>67</v>
      </c>
      <c r="T297">
        <v>1</v>
      </c>
      <c r="U297">
        <v>1</v>
      </c>
    </row>
    <row r="298" spans="1:21" x14ac:dyDescent="0.3">
      <c r="A298" t="s">
        <v>1200</v>
      </c>
      <c r="B298" t="s">
        <v>1201</v>
      </c>
      <c r="C298" s="1" t="str">
        <f t="shared" si="20"/>
        <v>13:0005</v>
      </c>
      <c r="D298" s="1" t="str">
        <f t="shared" si="21"/>
        <v>13:0016</v>
      </c>
      <c r="E298" t="s">
        <v>1202</v>
      </c>
      <c r="F298" t="s">
        <v>1203</v>
      </c>
      <c r="H298">
        <v>47.599201999999998</v>
      </c>
      <c r="I298">
        <v>-66.907892000000004</v>
      </c>
      <c r="J298" s="1" t="str">
        <f t="shared" si="22"/>
        <v>Basal till</v>
      </c>
      <c r="K298" s="1" t="str">
        <f t="shared" si="23"/>
        <v>&lt;63 micron</v>
      </c>
      <c r="L298">
        <v>1</v>
      </c>
      <c r="M298">
        <v>24</v>
      </c>
      <c r="N298">
        <v>23</v>
      </c>
      <c r="O298">
        <v>3.3</v>
      </c>
      <c r="P298">
        <v>492</v>
      </c>
      <c r="Q298">
        <v>85</v>
      </c>
      <c r="R298">
        <v>20</v>
      </c>
      <c r="S298">
        <v>52</v>
      </c>
      <c r="T298">
        <v>2</v>
      </c>
      <c r="U298">
        <v>2</v>
      </c>
    </row>
    <row r="299" spans="1:21" x14ac:dyDescent="0.3">
      <c r="A299" t="s">
        <v>1204</v>
      </c>
      <c r="B299" t="s">
        <v>1205</v>
      </c>
      <c r="C299" s="1" t="str">
        <f t="shared" si="20"/>
        <v>13:0005</v>
      </c>
      <c r="D299" s="1" t="str">
        <f t="shared" si="21"/>
        <v>13:0016</v>
      </c>
      <c r="E299" t="s">
        <v>1206</v>
      </c>
      <c r="F299" t="s">
        <v>1207</v>
      </c>
      <c r="H299">
        <v>47.580969099999997</v>
      </c>
      <c r="I299">
        <v>-66.907288800000003</v>
      </c>
      <c r="J299" s="1" t="str">
        <f t="shared" si="22"/>
        <v>Basal till</v>
      </c>
      <c r="K299" s="1" t="str">
        <f t="shared" si="23"/>
        <v>&lt;63 micron</v>
      </c>
      <c r="L299">
        <v>1</v>
      </c>
      <c r="M299">
        <v>18</v>
      </c>
      <c r="N299">
        <v>27</v>
      </c>
      <c r="O299">
        <v>3.3</v>
      </c>
      <c r="P299">
        <v>269</v>
      </c>
      <c r="Q299">
        <v>73</v>
      </c>
      <c r="R299">
        <v>20</v>
      </c>
      <c r="S299">
        <v>59</v>
      </c>
      <c r="T299">
        <v>2</v>
      </c>
      <c r="U299">
        <v>2</v>
      </c>
    </row>
    <row r="300" spans="1:21" x14ac:dyDescent="0.3">
      <c r="A300" t="s">
        <v>1208</v>
      </c>
      <c r="B300" t="s">
        <v>1209</v>
      </c>
      <c r="C300" s="1" t="str">
        <f t="shared" si="20"/>
        <v>13:0005</v>
      </c>
      <c r="D300" s="1" t="str">
        <f t="shared" si="21"/>
        <v>13:0016</v>
      </c>
      <c r="E300" t="s">
        <v>1210</v>
      </c>
      <c r="F300" t="s">
        <v>1211</v>
      </c>
      <c r="H300">
        <v>47.563665399999998</v>
      </c>
      <c r="I300">
        <v>-66.908310700000001</v>
      </c>
      <c r="J300" s="1" t="str">
        <f t="shared" si="22"/>
        <v>Basal till</v>
      </c>
      <c r="K300" s="1" t="str">
        <f t="shared" si="23"/>
        <v>&lt;63 micron</v>
      </c>
      <c r="L300">
        <v>1</v>
      </c>
      <c r="M300">
        <v>23</v>
      </c>
      <c r="N300">
        <v>30</v>
      </c>
      <c r="O300">
        <v>3.3</v>
      </c>
      <c r="P300">
        <v>658</v>
      </c>
      <c r="Q300">
        <v>62</v>
      </c>
      <c r="R300">
        <v>24</v>
      </c>
      <c r="S300">
        <v>54</v>
      </c>
      <c r="T300">
        <v>0.5</v>
      </c>
      <c r="U300">
        <v>0.5</v>
      </c>
    </row>
    <row r="301" spans="1:21" x14ac:dyDescent="0.3">
      <c r="A301" t="s">
        <v>1212</v>
      </c>
      <c r="B301" t="s">
        <v>1213</v>
      </c>
      <c r="C301" s="1" t="str">
        <f t="shared" si="20"/>
        <v>13:0005</v>
      </c>
      <c r="D301" s="1" t="str">
        <f t="shared" si="21"/>
        <v>13:0016</v>
      </c>
      <c r="E301" t="s">
        <v>1210</v>
      </c>
      <c r="F301" t="s">
        <v>1214</v>
      </c>
      <c r="H301">
        <v>47.563665399999998</v>
      </c>
      <c r="I301">
        <v>-66.908310700000001</v>
      </c>
      <c r="J301" s="1" t="str">
        <f t="shared" si="22"/>
        <v>Basal till</v>
      </c>
      <c r="K301" s="1" t="str">
        <f t="shared" si="23"/>
        <v>&lt;63 micron</v>
      </c>
      <c r="L301">
        <v>1</v>
      </c>
      <c r="M301">
        <v>19</v>
      </c>
      <c r="N301">
        <v>30</v>
      </c>
      <c r="O301">
        <v>3.6</v>
      </c>
      <c r="P301">
        <v>246</v>
      </c>
      <c r="Q301">
        <v>70</v>
      </c>
      <c r="R301">
        <v>20</v>
      </c>
      <c r="S301">
        <v>72</v>
      </c>
      <c r="T301">
        <v>2</v>
      </c>
      <c r="U301">
        <v>2</v>
      </c>
    </row>
    <row r="302" spans="1:21" x14ac:dyDescent="0.3">
      <c r="A302" t="s">
        <v>1215</v>
      </c>
      <c r="B302" t="s">
        <v>1216</v>
      </c>
      <c r="C302" s="1" t="str">
        <f t="shared" si="20"/>
        <v>13:0005</v>
      </c>
      <c r="D302" s="1" t="str">
        <f t="shared" si="21"/>
        <v>13:0016</v>
      </c>
      <c r="E302" t="s">
        <v>1217</v>
      </c>
      <c r="F302" t="s">
        <v>1218</v>
      </c>
      <c r="H302">
        <v>47.545857499999997</v>
      </c>
      <c r="I302">
        <v>-66.906361399999994</v>
      </c>
      <c r="J302" s="1" t="str">
        <f t="shared" si="22"/>
        <v>Basal till</v>
      </c>
      <c r="K302" s="1" t="str">
        <f t="shared" si="23"/>
        <v>&lt;63 micron</v>
      </c>
      <c r="L302">
        <v>1.3</v>
      </c>
      <c r="M302">
        <v>38</v>
      </c>
      <c r="N302">
        <v>39</v>
      </c>
      <c r="O302">
        <v>4.2</v>
      </c>
      <c r="P302">
        <v>1423</v>
      </c>
      <c r="Q302">
        <v>70</v>
      </c>
      <c r="R302">
        <v>30</v>
      </c>
      <c r="S302">
        <v>101</v>
      </c>
      <c r="T302">
        <v>2</v>
      </c>
      <c r="U302">
        <v>2</v>
      </c>
    </row>
    <row r="303" spans="1:21" x14ac:dyDescent="0.3">
      <c r="A303" t="s">
        <v>1219</v>
      </c>
      <c r="B303" t="s">
        <v>1220</v>
      </c>
      <c r="C303" s="1" t="str">
        <f t="shared" si="20"/>
        <v>13:0005</v>
      </c>
      <c r="D303" s="1" t="str">
        <f t="shared" si="21"/>
        <v>13:0016</v>
      </c>
      <c r="E303" t="s">
        <v>1221</v>
      </c>
      <c r="F303" t="s">
        <v>1222</v>
      </c>
      <c r="H303">
        <v>47.509250700000003</v>
      </c>
      <c r="I303">
        <v>-66.909810300000004</v>
      </c>
      <c r="J303" s="1" t="str">
        <f t="shared" si="22"/>
        <v>Basal till</v>
      </c>
      <c r="K303" s="1" t="str">
        <f t="shared" si="23"/>
        <v>&lt;63 micron</v>
      </c>
      <c r="L303">
        <v>0.9</v>
      </c>
      <c r="M303">
        <v>17</v>
      </c>
      <c r="N303">
        <v>24</v>
      </c>
      <c r="O303">
        <v>2.8</v>
      </c>
      <c r="P303">
        <v>227</v>
      </c>
      <c r="Q303">
        <v>56</v>
      </c>
      <c r="R303">
        <v>18</v>
      </c>
      <c r="S303">
        <v>60</v>
      </c>
      <c r="T303">
        <v>1.5</v>
      </c>
      <c r="U303">
        <v>1.5</v>
      </c>
    </row>
    <row r="304" spans="1:21" x14ac:dyDescent="0.3">
      <c r="A304" t="s">
        <v>1223</v>
      </c>
      <c r="B304" t="s">
        <v>1224</v>
      </c>
      <c r="C304" s="1" t="str">
        <f t="shared" si="20"/>
        <v>13:0005</v>
      </c>
      <c r="D304" s="1" t="str">
        <f t="shared" si="21"/>
        <v>13:0016</v>
      </c>
      <c r="E304" t="s">
        <v>1225</v>
      </c>
      <c r="F304" t="s">
        <v>1226</v>
      </c>
      <c r="H304">
        <v>47.742958799999997</v>
      </c>
      <c r="I304">
        <v>-66.883793800000007</v>
      </c>
      <c r="J304" s="1" t="str">
        <f t="shared" si="22"/>
        <v>Basal till</v>
      </c>
      <c r="K304" s="1" t="str">
        <f t="shared" si="23"/>
        <v>&lt;63 micron</v>
      </c>
      <c r="L304">
        <v>0.9</v>
      </c>
      <c r="M304">
        <v>25</v>
      </c>
      <c r="N304">
        <v>27</v>
      </c>
      <c r="O304">
        <v>3.6</v>
      </c>
      <c r="P304">
        <v>346</v>
      </c>
      <c r="Q304">
        <v>94</v>
      </c>
      <c r="R304">
        <v>24</v>
      </c>
      <c r="S304">
        <v>68</v>
      </c>
      <c r="T304">
        <v>2</v>
      </c>
      <c r="U304">
        <v>2</v>
      </c>
    </row>
    <row r="305" spans="1:21" x14ac:dyDescent="0.3">
      <c r="A305" t="s">
        <v>1227</v>
      </c>
      <c r="B305" t="s">
        <v>1228</v>
      </c>
      <c r="C305" s="1" t="str">
        <f t="shared" si="20"/>
        <v>13:0005</v>
      </c>
      <c r="D305" s="1" t="str">
        <f t="shared" si="21"/>
        <v>13:0016</v>
      </c>
      <c r="E305" t="s">
        <v>1229</v>
      </c>
      <c r="F305" t="s">
        <v>1230</v>
      </c>
      <c r="H305">
        <v>47.726038099999997</v>
      </c>
      <c r="I305">
        <v>-66.881145500000002</v>
      </c>
      <c r="J305" s="1" t="str">
        <f t="shared" si="22"/>
        <v>Basal till</v>
      </c>
      <c r="K305" s="1" t="str">
        <f t="shared" si="23"/>
        <v>&lt;63 micron</v>
      </c>
      <c r="L305">
        <v>0.9</v>
      </c>
      <c r="M305">
        <v>22</v>
      </c>
      <c r="N305">
        <v>28</v>
      </c>
      <c r="O305">
        <v>3.8</v>
      </c>
      <c r="P305">
        <v>339</v>
      </c>
      <c r="Q305">
        <v>103</v>
      </c>
      <c r="R305">
        <v>24</v>
      </c>
      <c r="S305">
        <v>78</v>
      </c>
      <c r="T305">
        <v>2</v>
      </c>
      <c r="U305">
        <v>1</v>
      </c>
    </row>
    <row r="306" spans="1:21" x14ac:dyDescent="0.3">
      <c r="A306" t="s">
        <v>1231</v>
      </c>
      <c r="B306" t="s">
        <v>1232</v>
      </c>
      <c r="C306" s="1" t="str">
        <f t="shared" si="20"/>
        <v>13:0005</v>
      </c>
      <c r="D306" s="1" t="str">
        <f t="shared" si="21"/>
        <v>13:0016</v>
      </c>
      <c r="E306" t="s">
        <v>1233</v>
      </c>
      <c r="F306" t="s">
        <v>1234</v>
      </c>
      <c r="H306">
        <v>47.706244400000003</v>
      </c>
      <c r="I306">
        <v>-66.8812815</v>
      </c>
      <c r="J306" s="1" t="str">
        <f t="shared" si="22"/>
        <v>Basal till</v>
      </c>
      <c r="K306" s="1" t="str">
        <f t="shared" si="23"/>
        <v>&lt;63 micron</v>
      </c>
      <c r="L306">
        <v>0.9</v>
      </c>
      <c r="M306">
        <v>22</v>
      </c>
      <c r="N306">
        <v>24</v>
      </c>
      <c r="O306">
        <v>3.6</v>
      </c>
      <c r="P306">
        <v>339</v>
      </c>
      <c r="Q306">
        <v>92</v>
      </c>
      <c r="R306">
        <v>24</v>
      </c>
      <c r="S306">
        <v>80</v>
      </c>
      <c r="T306">
        <v>0.5</v>
      </c>
      <c r="U306">
        <v>1</v>
      </c>
    </row>
    <row r="307" spans="1:21" x14ac:dyDescent="0.3">
      <c r="A307" t="s">
        <v>1235</v>
      </c>
      <c r="B307" t="s">
        <v>1236</v>
      </c>
      <c r="C307" s="1" t="str">
        <f t="shared" si="20"/>
        <v>13:0005</v>
      </c>
      <c r="D307" s="1" t="str">
        <f t="shared" si="21"/>
        <v>13:0016</v>
      </c>
      <c r="E307" t="s">
        <v>1237</v>
      </c>
      <c r="F307" t="s">
        <v>1238</v>
      </c>
      <c r="H307">
        <v>47.688910999999997</v>
      </c>
      <c r="I307">
        <v>-66.880651099999994</v>
      </c>
      <c r="J307" s="1" t="str">
        <f t="shared" si="22"/>
        <v>Basal till</v>
      </c>
      <c r="K307" s="1" t="str">
        <f t="shared" si="23"/>
        <v>&lt;63 micron</v>
      </c>
      <c r="L307">
        <v>0.9</v>
      </c>
      <c r="M307">
        <v>22</v>
      </c>
      <c r="N307">
        <v>26</v>
      </c>
      <c r="O307">
        <v>3.5</v>
      </c>
      <c r="P307">
        <v>315</v>
      </c>
      <c r="Q307">
        <v>86</v>
      </c>
      <c r="R307">
        <v>20</v>
      </c>
      <c r="S307">
        <v>58</v>
      </c>
      <c r="T307">
        <v>1</v>
      </c>
      <c r="U307">
        <v>1</v>
      </c>
    </row>
    <row r="308" spans="1:21" x14ac:dyDescent="0.3">
      <c r="A308" t="s">
        <v>1239</v>
      </c>
      <c r="B308" t="s">
        <v>1240</v>
      </c>
      <c r="C308" s="1" t="str">
        <f t="shared" si="20"/>
        <v>13:0005</v>
      </c>
      <c r="D308" s="1" t="str">
        <f t="shared" si="21"/>
        <v>13:0016</v>
      </c>
      <c r="E308" t="s">
        <v>1241</v>
      </c>
      <c r="F308" t="s">
        <v>1242</v>
      </c>
      <c r="H308">
        <v>47.6702656</v>
      </c>
      <c r="I308">
        <v>-66.882072500000007</v>
      </c>
      <c r="J308" s="1" t="str">
        <f t="shared" si="22"/>
        <v>Basal till</v>
      </c>
      <c r="K308" s="1" t="str">
        <f t="shared" si="23"/>
        <v>&lt;63 micron</v>
      </c>
      <c r="L308">
        <v>0.9</v>
      </c>
      <c r="M308">
        <v>16</v>
      </c>
      <c r="N308">
        <v>16</v>
      </c>
      <c r="O308">
        <v>3.1</v>
      </c>
      <c r="P308">
        <v>115</v>
      </c>
      <c r="Q308">
        <v>68</v>
      </c>
      <c r="R308">
        <v>17</v>
      </c>
      <c r="S308">
        <v>58</v>
      </c>
      <c r="T308">
        <v>1</v>
      </c>
      <c r="U308">
        <v>1</v>
      </c>
    </row>
    <row r="309" spans="1:21" x14ac:dyDescent="0.3">
      <c r="A309" t="s">
        <v>1243</v>
      </c>
      <c r="B309" t="s">
        <v>1244</v>
      </c>
      <c r="C309" s="1" t="str">
        <f t="shared" si="20"/>
        <v>13:0005</v>
      </c>
      <c r="D309" s="1" t="str">
        <f t="shared" si="21"/>
        <v>13:0016</v>
      </c>
      <c r="E309" t="s">
        <v>1245</v>
      </c>
      <c r="F309" t="s">
        <v>1246</v>
      </c>
      <c r="H309">
        <v>47.654068299999999</v>
      </c>
      <c r="I309">
        <v>-66.882061800000002</v>
      </c>
      <c r="J309" s="1" t="str">
        <f t="shared" si="22"/>
        <v>Basal till</v>
      </c>
      <c r="K309" s="1" t="str">
        <f t="shared" si="23"/>
        <v>&lt;63 micron</v>
      </c>
      <c r="L309">
        <v>0.9</v>
      </c>
      <c r="M309">
        <v>21</v>
      </c>
      <c r="N309">
        <v>23</v>
      </c>
      <c r="O309">
        <v>3.4</v>
      </c>
      <c r="P309">
        <v>146</v>
      </c>
      <c r="Q309">
        <v>92</v>
      </c>
      <c r="R309">
        <v>20</v>
      </c>
      <c r="S309">
        <v>68</v>
      </c>
      <c r="T309">
        <v>1</v>
      </c>
      <c r="U309">
        <v>2</v>
      </c>
    </row>
    <row r="310" spans="1:21" x14ac:dyDescent="0.3">
      <c r="A310" t="s">
        <v>1247</v>
      </c>
      <c r="B310" t="s">
        <v>1248</v>
      </c>
      <c r="C310" s="1" t="str">
        <f t="shared" si="20"/>
        <v>13:0005</v>
      </c>
      <c r="D310" s="1" t="str">
        <f t="shared" si="21"/>
        <v>13:0016</v>
      </c>
      <c r="E310" t="s">
        <v>1249</v>
      </c>
      <c r="F310" t="s">
        <v>1250</v>
      </c>
      <c r="H310">
        <v>47.635148899999997</v>
      </c>
      <c r="I310">
        <v>-66.880829700000007</v>
      </c>
      <c r="J310" s="1" t="str">
        <f t="shared" si="22"/>
        <v>Basal till</v>
      </c>
      <c r="K310" s="1" t="str">
        <f t="shared" si="23"/>
        <v>&lt;63 micron</v>
      </c>
      <c r="L310">
        <v>0.9</v>
      </c>
      <c r="M310">
        <v>18</v>
      </c>
      <c r="N310">
        <v>20</v>
      </c>
      <c r="O310">
        <v>3.6</v>
      </c>
      <c r="P310">
        <v>139</v>
      </c>
      <c r="Q310">
        <v>77</v>
      </c>
      <c r="R310">
        <v>17</v>
      </c>
      <c r="S310">
        <v>98</v>
      </c>
      <c r="T310">
        <v>1</v>
      </c>
      <c r="U310">
        <v>1</v>
      </c>
    </row>
    <row r="311" spans="1:21" x14ac:dyDescent="0.3">
      <c r="A311" t="s">
        <v>1251</v>
      </c>
      <c r="B311" t="s">
        <v>1252</v>
      </c>
      <c r="C311" s="1" t="str">
        <f t="shared" si="20"/>
        <v>13:0005</v>
      </c>
      <c r="D311" s="1" t="str">
        <f t="shared" si="21"/>
        <v>13:0016</v>
      </c>
      <c r="E311" t="s">
        <v>1253</v>
      </c>
      <c r="F311" t="s">
        <v>1254</v>
      </c>
      <c r="H311">
        <v>47.617165399999998</v>
      </c>
      <c r="I311">
        <v>-66.881556700000004</v>
      </c>
      <c r="J311" s="1" t="str">
        <f t="shared" si="22"/>
        <v>Basal till</v>
      </c>
      <c r="K311" s="1" t="str">
        <f t="shared" si="23"/>
        <v>&lt;63 micron</v>
      </c>
      <c r="L311">
        <v>0.9</v>
      </c>
      <c r="M311">
        <v>15</v>
      </c>
      <c r="N311">
        <v>19</v>
      </c>
      <c r="O311">
        <v>3</v>
      </c>
      <c r="P311">
        <v>131</v>
      </c>
      <c r="Q311">
        <v>78</v>
      </c>
      <c r="R311">
        <v>17</v>
      </c>
      <c r="S311">
        <v>80</v>
      </c>
      <c r="T311">
        <v>1</v>
      </c>
      <c r="U311">
        <v>2</v>
      </c>
    </row>
    <row r="312" spans="1:21" x14ac:dyDescent="0.3">
      <c r="A312" t="s">
        <v>1255</v>
      </c>
      <c r="B312" t="s">
        <v>1256</v>
      </c>
      <c r="C312" s="1" t="str">
        <f t="shared" si="20"/>
        <v>13:0005</v>
      </c>
      <c r="D312" s="1" t="str">
        <f t="shared" si="21"/>
        <v>13:0016</v>
      </c>
      <c r="E312" t="s">
        <v>1257</v>
      </c>
      <c r="F312" t="s">
        <v>1258</v>
      </c>
      <c r="H312">
        <v>47.599619199999999</v>
      </c>
      <c r="I312">
        <v>-66.8816001</v>
      </c>
      <c r="J312" s="1" t="str">
        <f t="shared" si="22"/>
        <v>Basal till</v>
      </c>
      <c r="K312" s="1" t="str">
        <f t="shared" si="23"/>
        <v>&lt;63 micron</v>
      </c>
      <c r="L312">
        <v>0.6</v>
      </c>
      <c r="M312">
        <v>16</v>
      </c>
      <c r="N312">
        <v>18</v>
      </c>
      <c r="O312">
        <v>2.8</v>
      </c>
      <c r="P312">
        <v>231</v>
      </c>
      <c r="Q312">
        <v>69</v>
      </c>
      <c r="R312">
        <v>13</v>
      </c>
      <c r="S312">
        <v>48</v>
      </c>
      <c r="T312">
        <v>1</v>
      </c>
      <c r="U312">
        <v>1</v>
      </c>
    </row>
    <row r="313" spans="1:21" x14ac:dyDescent="0.3">
      <c r="A313" t="s">
        <v>1259</v>
      </c>
      <c r="B313" t="s">
        <v>1260</v>
      </c>
      <c r="C313" s="1" t="str">
        <f t="shared" si="20"/>
        <v>13:0005</v>
      </c>
      <c r="D313" s="1" t="str">
        <f t="shared" si="21"/>
        <v>13:0016</v>
      </c>
      <c r="E313" t="s">
        <v>1261</v>
      </c>
      <c r="F313" t="s">
        <v>1262</v>
      </c>
      <c r="H313">
        <v>47.5815926</v>
      </c>
      <c r="I313">
        <v>-66.880000199999998</v>
      </c>
      <c r="J313" s="1" t="str">
        <f t="shared" si="22"/>
        <v>Basal till</v>
      </c>
      <c r="K313" s="1" t="str">
        <f t="shared" si="23"/>
        <v>&lt;63 micron</v>
      </c>
      <c r="L313">
        <v>0.9</v>
      </c>
      <c r="M313">
        <v>22</v>
      </c>
      <c r="N313">
        <v>33</v>
      </c>
      <c r="O313">
        <v>3.5</v>
      </c>
      <c r="P313">
        <v>308</v>
      </c>
      <c r="Q313">
        <v>72</v>
      </c>
      <c r="R313">
        <v>20</v>
      </c>
      <c r="S313">
        <v>55</v>
      </c>
      <c r="T313">
        <v>1</v>
      </c>
      <c r="U313">
        <v>2</v>
      </c>
    </row>
    <row r="314" spans="1:21" x14ac:dyDescent="0.3">
      <c r="A314" t="s">
        <v>1263</v>
      </c>
      <c r="B314" t="s">
        <v>1264</v>
      </c>
      <c r="C314" s="1" t="str">
        <f t="shared" si="20"/>
        <v>13:0005</v>
      </c>
      <c r="D314" s="1" t="str">
        <f t="shared" si="21"/>
        <v>13:0016</v>
      </c>
      <c r="E314" t="s">
        <v>1265</v>
      </c>
      <c r="F314" t="s">
        <v>1266</v>
      </c>
      <c r="H314">
        <v>47.563602600000003</v>
      </c>
      <c r="I314">
        <v>-66.880394100000004</v>
      </c>
      <c r="J314" s="1" t="str">
        <f t="shared" si="22"/>
        <v>Basal till</v>
      </c>
      <c r="K314" s="1" t="str">
        <f t="shared" si="23"/>
        <v>&lt;63 micron</v>
      </c>
      <c r="L314">
        <v>0.9</v>
      </c>
      <c r="M314">
        <v>19</v>
      </c>
      <c r="N314">
        <v>25</v>
      </c>
      <c r="O314">
        <v>3.2</v>
      </c>
      <c r="P314">
        <v>231</v>
      </c>
      <c r="Q314">
        <v>50</v>
      </c>
      <c r="R314">
        <v>13</v>
      </c>
      <c r="S314">
        <v>41</v>
      </c>
      <c r="T314">
        <v>2</v>
      </c>
      <c r="U314">
        <v>2</v>
      </c>
    </row>
    <row r="315" spans="1:21" x14ac:dyDescent="0.3">
      <c r="A315" t="s">
        <v>1267</v>
      </c>
      <c r="B315" t="s">
        <v>1268</v>
      </c>
      <c r="C315" s="1" t="str">
        <f t="shared" ref="C315:C378" si="24">HYPERLINK("http://geochem.nrcan.gc.ca/cdogs/content/bdl/bdl130005_e.htm", "13:0005")</f>
        <v>13:0005</v>
      </c>
      <c r="D315" s="1" t="str">
        <f t="shared" ref="D315:D378" si="25">HYPERLINK("http://geochem.nrcan.gc.ca/cdogs/content/svy/svy130016_e.htm", "13:0016")</f>
        <v>13:0016</v>
      </c>
      <c r="E315" t="s">
        <v>1269</v>
      </c>
      <c r="F315" t="s">
        <v>1270</v>
      </c>
      <c r="H315">
        <v>47.546225499999998</v>
      </c>
      <c r="I315">
        <v>-66.877440100000001</v>
      </c>
      <c r="J315" s="1" t="str">
        <f t="shared" ref="J315:J378" si="26">HYPERLINK("http://geochem.nrcan.gc.ca/cdogs/content/kwd/kwd020045_e.htm", "Basal till")</f>
        <v>Basal till</v>
      </c>
      <c r="K315" s="1" t="str">
        <f t="shared" ref="K315:K378" si="27">HYPERLINK("http://geochem.nrcan.gc.ca/cdogs/content/kwd/kwd080004_e.htm", "&lt;63 micron")</f>
        <v>&lt;63 micron</v>
      </c>
      <c r="L315">
        <v>1.6</v>
      </c>
      <c r="M315">
        <v>21</v>
      </c>
      <c r="N315">
        <v>21</v>
      </c>
      <c r="O315">
        <v>4.3</v>
      </c>
      <c r="P315">
        <v>254</v>
      </c>
      <c r="Q315">
        <v>40</v>
      </c>
      <c r="R315">
        <v>24</v>
      </c>
      <c r="S315">
        <v>28</v>
      </c>
      <c r="T315">
        <v>2</v>
      </c>
      <c r="U315">
        <v>1</v>
      </c>
    </row>
    <row r="316" spans="1:21" x14ac:dyDescent="0.3">
      <c r="A316" t="s">
        <v>1271</v>
      </c>
      <c r="B316" t="s">
        <v>1272</v>
      </c>
      <c r="C316" s="1" t="str">
        <f t="shared" si="24"/>
        <v>13:0005</v>
      </c>
      <c r="D316" s="1" t="str">
        <f t="shared" si="25"/>
        <v>13:0016</v>
      </c>
      <c r="E316" t="s">
        <v>1273</v>
      </c>
      <c r="F316" t="s">
        <v>1274</v>
      </c>
      <c r="H316">
        <v>47.508277300000003</v>
      </c>
      <c r="I316">
        <v>-66.881295300000005</v>
      </c>
      <c r="J316" s="1" t="str">
        <f t="shared" si="26"/>
        <v>Basal till</v>
      </c>
      <c r="K316" s="1" t="str">
        <f t="shared" si="27"/>
        <v>&lt;63 micron</v>
      </c>
      <c r="L316">
        <v>0.9</v>
      </c>
      <c r="M316">
        <v>18</v>
      </c>
      <c r="N316">
        <v>21</v>
      </c>
      <c r="O316">
        <v>2.4</v>
      </c>
      <c r="P316">
        <v>227</v>
      </c>
      <c r="Q316">
        <v>44</v>
      </c>
      <c r="R316">
        <v>20</v>
      </c>
      <c r="S316">
        <v>35</v>
      </c>
      <c r="T316">
        <v>0.5</v>
      </c>
      <c r="U316">
        <v>0.5</v>
      </c>
    </row>
    <row r="317" spans="1:21" x14ac:dyDescent="0.3">
      <c r="A317" t="s">
        <v>1275</v>
      </c>
      <c r="B317" t="s">
        <v>1276</v>
      </c>
      <c r="C317" s="1" t="str">
        <f t="shared" si="24"/>
        <v>13:0005</v>
      </c>
      <c r="D317" s="1" t="str">
        <f t="shared" si="25"/>
        <v>13:0016</v>
      </c>
      <c r="E317" t="s">
        <v>1277</v>
      </c>
      <c r="F317" t="s">
        <v>1278</v>
      </c>
      <c r="H317">
        <v>47.739891700000001</v>
      </c>
      <c r="I317">
        <v>-66.851902999999993</v>
      </c>
      <c r="J317" s="1" t="str">
        <f t="shared" si="26"/>
        <v>Basal till</v>
      </c>
      <c r="K317" s="1" t="str">
        <f t="shared" si="27"/>
        <v>&lt;63 micron</v>
      </c>
      <c r="L317">
        <v>0.6</v>
      </c>
      <c r="M317">
        <v>19</v>
      </c>
      <c r="N317">
        <v>17</v>
      </c>
      <c r="O317">
        <v>2.9</v>
      </c>
      <c r="P317">
        <v>154</v>
      </c>
      <c r="Q317">
        <v>77</v>
      </c>
      <c r="R317">
        <v>17</v>
      </c>
      <c r="S317">
        <v>48</v>
      </c>
      <c r="T317">
        <v>2</v>
      </c>
      <c r="U317">
        <v>1</v>
      </c>
    </row>
    <row r="318" spans="1:21" x14ac:dyDescent="0.3">
      <c r="A318" t="s">
        <v>1279</v>
      </c>
      <c r="B318" t="s">
        <v>1280</v>
      </c>
      <c r="C318" s="1" t="str">
        <f t="shared" si="24"/>
        <v>13:0005</v>
      </c>
      <c r="D318" s="1" t="str">
        <f t="shared" si="25"/>
        <v>13:0016</v>
      </c>
      <c r="E318" t="s">
        <v>1281</v>
      </c>
      <c r="F318" t="s">
        <v>1282</v>
      </c>
      <c r="H318">
        <v>47.726223400000002</v>
      </c>
      <c r="I318">
        <v>-66.854799099999994</v>
      </c>
      <c r="J318" s="1" t="str">
        <f t="shared" si="26"/>
        <v>Basal till</v>
      </c>
      <c r="K318" s="1" t="str">
        <f t="shared" si="27"/>
        <v>&lt;63 micron</v>
      </c>
      <c r="L318">
        <v>0.9</v>
      </c>
      <c r="M318">
        <v>19</v>
      </c>
      <c r="N318">
        <v>18</v>
      </c>
      <c r="O318">
        <v>3.1</v>
      </c>
      <c r="P318">
        <v>158</v>
      </c>
      <c r="Q318">
        <v>86</v>
      </c>
      <c r="R318">
        <v>17</v>
      </c>
      <c r="S318">
        <v>66</v>
      </c>
      <c r="T318">
        <v>1</v>
      </c>
      <c r="U318">
        <v>1</v>
      </c>
    </row>
    <row r="319" spans="1:21" x14ac:dyDescent="0.3">
      <c r="A319" t="s">
        <v>1283</v>
      </c>
      <c r="B319" t="s">
        <v>1284</v>
      </c>
      <c r="C319" s="1" t="str">
        <f t="shared" si="24"/>
        <v>13:0005</v>
      </c>
      <c r="D319" s="1" t="str">
        <f t="shared" si="25"/>
        <v>13:0016</v>
      </c>
      <c r="E319" t="s">
        <v>1285</v>
      </c>
      <c r="F319" t="s">
        <v>1286</v>
      </c>
      <c r="H319">
        <v>47.706648399999999</v>
      </c>
      <c r="I319">
        <v>-66.854602799999995</v>
      </c>
      <c r="J319" s="1" t="str">
        <f t="shared" si="26"/>
        <v>Basal till</v>
      </c>
      <c r="K319" s="1" t="str">
        <f t="shared" si="27"/>
        <v>&lt;63 micron</v>
      </c>
      <c r="L319">
        <v>1</v>
      </c>
      <c r="M319">
        <v>19</v>
      </c>
      <c r="N319">
        <v>19</v>
      </c>
      <c r="O319">
        <v>3.1</v>
      </c>
      <c r="P319">
        <v>161</v>
      </c>
      <c r="Q319">
        <v>74</v>
      </c>
      <c r="R319">
        <v>17</v>
      </c>
      <c r="S319">
        <v>52</v>
      </c>
      <c r="T319">
        <v>1</v>
      </c>
      <c r="U319">
        <v>1</v>
      </c>
    </row>
    <row r="320" spans="1:21" x14ac:dyDescent="0.3">
      <c r="A320" t="s">
        <v>1287</v>
      </c>
      <c r="B320" t="s">
        <v>1288</v>
      </c>
      <c r="C320" s="1" t="str">
        <f t="shared" si="24"/>
        <v>13:0005</v>
      </c>
      <c r="D320" s="1" t="str">
        <f t="shared" si="25"/>
        <v>13:0016</v>
      </c>
      <c r="E320" t="s">
        <v>1289</v>
      </c>
      <c r="F320" t="s">
        <v>1290</v>
      </c>
      <c r="H320">
        <v>47.689539799999999</v>
      </c>
      <c r="I320">
        <v>-66.853972099999993</v>
      </c>
      <c r="J320" s="1" t="str">
        <f t="shared" si="26"/>
        <v>Basal till</v>
      </c>
      <c r="K320" s="1" t="str">
        <f t="shared" si="27"/>
        <v>&lt;63 micron</v>
      </c>
      <c r="L320">
        <v>0.6</v>
      </c>
      <c r="M320">
        <v>16</v>
      </c>
      <c r="N320">
        <v>15</v>
      </c>
      <c r="O320">
        <v>2.8</v>
      </c>
      <c r="P320">
        <v>215</v>
      </c>
      <c r="Q320">
        <v>70</v>
      </c>
      <c r="R320">
        <v>13</v>
      </c>
      <c r="S320">
        <v>70</v>
      </c>
      <c r="T320">
        <v>1</v>
      </c>
      <c r="U320">
        <v>2</v>
      </c>
    </row>
    <row r="321" spans="1:21" x14ac:dyDescent="0.3">
      <c r="A321" t="s">
        <v>1291</v>
      </c>
      <c r="B321" t="s">
        <v>1292</v>
      </c>
      <c r="C321" s="1" t="str">
        <f t="shared" si="24"/>
        <v>13:0005</v>
      </c>
      <c r="D321" s="1" t="str">
        <f t="shared" si="25"/>
        <v>13:0016</v>
      </c>
      <c r="E321" t="s">
        <v>1293</v>
      </c>
      <c r="F321" t="s">
        <v>1294</v>
      </c>
      <c r="H321">
        <v>47.6706577</v>
      </c>
      <c r="I321">
        <v>-66.854746500000005</v>
      </c>
      <c r="J321" s="1" t="str">
        <f t="shared" si="26"/>
        <v>Basal till</v>
      </c>
      <c r="K321" s="1" t="str">
        <f t="shared" si="27"/>
        <v>&lt;63 micron</v>
      </c>
      <c r="L321">
        <v>1</v>
      </c>
      <c r="M321">
        <v>22</v>
      </c>
      <c r="N321">
        <v>23</v>
      </c>
      <c r="O321">
        <v>3.6</v>
      </c>
      <c r="P321">
        <v>261</v>
      </c>
      <c r="Q321">
        <v>89</v>
      </c>
      <c r="R321">
        <v>20</v>
      </c>
      <c r="S321">
        <v>63</v>
      </c>
      <c r="T321">
        <v>2</v>
      </c>
      <c r="U321">
        <v>1</v>
      </c>
    </row>
    <row r="322" spans="1:21" x14ac:dyDescent="0.3">
      <c r="A322" t="s">
        <v>1295</v>
      </c>
      <c r="B322" t="s">
        <v>1296</v>
      </c>
      <c r="C322" s="1" t="str">
        <f t="shared" si="24"/>
        <v>13:0005</v>
      </c>
      <c r="D322" s="1" t="str">
        <f t="shared" si="25"/>
        <v>13:0016</v>
      </c>
      <c r="E322" t="s">
        <v>1297</v>
      </c>
      <c r="F322" t="s">
        <v>1298</v>
      </c>
      <c r="H322">
        <v>47.653117999999999</v>
      </c>
      <c r="I322">
        <v>-66.8551322</v>
      </c>
      <c r="J322" s="1" t="str">
        <f t="shared" si="26"/>
        <v>Basal till</v>
      </c>
      <c r="K322" s="1" t="str">
        <f t="shared" si="27"/>
        <v>&lt;63 micron</v>
      </c>
      <c r="L322">
        <v>1</v>
      </c>
      <c r="M322">
        <v>20</v>
      </c>
      <c r="N322">
        <v>19</v>
      </c>
      <c r="O322">
        <v>3.7</v>
      </c>
      <c r="P322">
        <v>146</v>
      </c>
      <c r="Q322">
        <v>89</v>
      </c>
      <c r="R322">
        <v>20</v>
      </c>
      <c r="S322">
        <v>76</v>
      </c>
      <c r="T322">
        <v>2</v>
      </c>
      <c r="U322">
        <v>2</v>
      </c>
    </row>
    <row r="323" spans="1:21" x14ac:dyDescent="0.3">
      <c r="A323" t="s">
        <v>1299</v>
      </c>
      <c r="B323" t="s">
        <v>1300</v>
      </c>
      <c r="C323" s="1" t="str">
        <f t="shared" si="24"/>
        <v>13:0005</v>
      </c>
      <c r="D323" s="1" t="str">
        <f t="shared" si="25"/>
        <v>13:0016</v>
      </c>
      <c r="E323" t="s">
        <v>1301</v>
      </c>
      <c r="F323" t="s">
        <v>1302</v>
      </c>
      <c r="H323">
        <v>47.634566999999997</v>
      </c>
      <c r="I323">
        <v>-66.849568099999999</v>
      </c>
      <c r="J323" s="1" t="str">
        <f t="shared" si="26"/>
        <v>Basal till</v>
      </c>
      <c r="K323" s="1" t="str">
        <f t="shared" si="27"/>
        <v>&lt;63 micron</v>
      </c>
      <c r="L323">
        <v>1</v>
      </c>
      <c r="M323">
        <v>16</v>
      </c>
      <c r="N323">
        <v>16</v>
      </c>
      <c r="O323">
        <v>3.4</v>
      </c>
      <c r="P323">
        <v>107</v>
      </c>
      <c r="Q323">
        <v>60</v>
      </c>
      <c r="R323">
        <v>13</v>
      </c>
      <c r="S323">
        <v>84</v>
      </c>
      <c r="T323">
        <v>2</v>
      </c>
      <c r="U323">
        <v>2</v>
      </c>
    </row>
    <row r="324" spans="1:21" x14ac:dyDescent="0.3">
      <c r="A324" t="s">
        <v>1303</v>
      </c>
      <c r="B324" t="s">
        <v>1304</v>
      </c>
      <c r="C324" s="1" t="str">
        <f t="shared" si="24"/>
        <v>13:0005</v>
      </c>
      <c r="D324" s="1" t="str">
        <f t="shared" si="25"/>
        <v>13:0016</v>
      </c>
      <c r="E324" t="s">
        <v>1305</v>
      </c>
      <c r="F324" t="s">
        <v>1306</v>
      </c>
      <c r="H324">
        <v>47.617464400000003</v>
      </c>
      <c r="I324">
        <v>-66.8492715</v>
      </c>
      <c r="J324" s="1" t="str">
        <f t="shared" si="26"/>
        <v>Basal till</v>
      </c>
      <c r="K324" s="1" t="str">
        <f t="shared" si="27"/>
        <v>&lt;63 micron</v>
      </c>
      <c r="L324">
        <v>0.6</v>
      </c>
      <c r="M324">
        <v>20</v>
      </c>
      <c r="N324">
        <v>19</v>
      </c>
      <c r="O324">
        <v>3.1</v>
      </c>
      <c r="P324">
        <v>391</v>
      </c>
      <c r="Q324">
        <v>74</v>
      </c>
      <c r="R324">
        <v>20</v>
      </c>
      <c r="S324">
        <v>49</v>
      </c>
      <c r="T324">
        <v>1</v>
      </c>
      <c r="U324">
        <v>2</v>
      </c>
    </row>
    <row r="325" spans="1:21" x14ac:dyDescent="0.3">
      <c r="A325" t="s">
        <v>1307</v>
      </c>
      <c r="B325" t="s">
        <v>1308</v>
      </c>
      <c r="C325" s="1" t="str">
        <f t="shared" si="24"/>
        <v>13:0005</v>
      </c>
      <c r="D325" s="1" t="str">
        <f t="shared" si="25"/>
        <v>13:0016</v>
      </c>
      <c r="E325" t="s">
        <v>1309</v>
      </c>
      <c r="F325" t="s">
        <v>1310</v>
      </c>
      <c r="H325">
        <v>47.597976199999998</v>
      </c>
      <c r="I325">
        <v>-66.853729000000001</v>
      </c>
      <c r="J325" s="1" t="str">
        <f t="shared" si="26"/>
        <v>Basal till</v>
      </c>
      <c r="K325" s="1" t="str">
        <f t="shared" si="27"/>
        <v>&lt;63 micron</v>
      </c>
      <c r="L325">
        <v>1</v>
      </c>
      <c r="M325">
        <v>25</v>
      </c>
      <c r="N325">
        <v>27</v>
      </c>
      <c r="O325">
        <v>3.9</v>
      </c>
      <c r="P325">
        <v>276</v>
      </c>
      <c r="Q325">
        <v>121</v>
      </c>
      <c r="R325">
        <v>24</v>
      </c>
      <c r="S325">
        <v>81</v>
      </c>
      <c r="T325">
        <v>1</v>
      </c>
      <c r="U325">
        <v>1</v>
      </c>
    </row>
    <row r="326" spans="1:21" x14ac:dyDescent="0.3">
      <c r="A326" t="s">
        <v>1311</v>
      </c>
      <c r="B326" t="s">
        <v>1312</v>
      </c>
      <c r="C326" s="1" t="str">
        <f t="shared" si="24"/>
        <v>13:0005</v>
      </c>
      <c r="D326" s="1" t="str">
        <f t="shared" si="25"/>
        <v>13:0016</v>
      </c>
      <c r="E326" t="s">
        <v>1313</v>
      </c>
      <c r="F326" t="s">
        <v>1314</v>
      </c>
      <c r="H326">
        <v>47.581553999999997</v>
      </c>
      <c r="I326">
        <v>-66.853735499999999</v>
      </c>
      <c r="J326" s="1" t="str">
        <f t="shared" si="26"/>
        <v>Basal till</v>
      </c>
      <c r="K326" s="1" t="str">
        <f t="shared" si="27"/>
        <v>&lt;63 micron</v>
      </c>
      <c r="L326">
        <v>0.6</v>
      </c>
      <c r="M326">
        <v>18</v>
      </c>
      <c r="N326">
        <v>26</v>
      </c>
      <c r="O326">
        <v>3.1</v>
      </c>
      <c r="P326">
        <v>391</v>
      </c>
      <c r="Q326">
        <v>42</v>
      </c>
      <c r="R326">
        <v>20</v>
      </c>
      <c r="S326">
        <v>57</v>
      </c>
      <c r="T326">
        <v>2</v>
      </c>
      <c r="U326">
        <v>2</v>
      </c>
    </row>
    <row r="327" spans="1:21" x14ac:dyDescent="0.3">
      <c r="A327" t="s">
        <v>1315</v>
      </c>
      <c r="B327" t="s">
        <v>1316</v>
      </c>
      <c r="C327" s="1" t="str">
        <f t="shared" si="24"/>
        <v>13:0005</v>
      </c>
      <c r="D327" s="1" t="str">
        <f t="shared" si="25"/>
        <v>13:0016</v>
      </c>
      <c r="E327" t="s">
        <v>1317</v>
      </c>
      <c r="F327" t="s">
        <v>1318</v>
      </c>
      <c r="H327">
        <v>47.564007599999997</v>
      </c>
      <c r="I327">
        <v>-66.8537879</v>
      </c>
      <c r="J327" s="1" t="str">
        <f t="shared" si="26"/>
        <v>Basal till</v>
      </c>
      <c r="K327" s="1" t="str">
        <f t="shared" si="27"/>
        <v>&lt;63 micron</v>
      </c>
      <c r="L327">
        <v>0.6</v>
      </c>
      <c r="M327">
        <v>20</v>
      </c>
      <c r="N327">
        <v>19</v>
      </c>
      <c r="O327">
        <v>2.7</v>
      </c>
      <c r="P327">
        <v>291</v>
      </c>
      <c r="Q327">
        <v>49</v>
      </c>
      <c r="R327">
        <v>24</v>
      </c>
      <c r="S327">
        <v>38</v>
      </c>
      <c r="T327">
        <v>2</v>
      </c>
      <c r="U327">
        <v>2</v>
      </c>
    </row>
    <row r="328" spans="1:21" x14ac:dyDescent="0.3">
      <c r="A328" t="s">
        <v>1319</v>
      </c>
      <c r="B328" t="s">
        <v>1320</v>
      </c>
      <c r="C328" s="1" t="str">
        <f t="shared" si="24"/>
        <v>13:0005</v>
      </c>
      <c r="D328" s="1" t="str">
        <f t="shared" si="25"/>
        <v>13:0016</v>
      </c>
      <c r="E328" t="s">
        <v>1321</v>
      </c>
      <c r="F328" t="s">
        <v>1322</v>
      </c>
      <c r="H328">
        <v>47.546923100000001</v>
      </c>
      <c r="I328">
        <v>-66.854485699999998</v>
      </c>
      <c r="J328" s="1" t="str">
        <f t="shared" si="26"/>
        <v>Basal till</v>
      </c>
      <c r="K328" s="1" t="str">
        <f t="shared" si="27"/>
        <v>&lt;63 micron</v>
      </c>
      <c r="L328">
        <v>1</v>
      </c>
      <c r="M328">
        <v>19</v>
      </c>
      <c r="N328">
        <v>24</v>
      </c>
      <c r="O328">
        <v>2.9</v>
      </c>
      <c r="P328">
        <v>222</v>
      </c>
      <c r="Q328">
        <v>51</v>
      </c>
      <c r="R328">
        <v>24</v>
      </c>
      <c r="S328">
        <v>103</v>
      </c>
      <c r="T328">
        <v>2</v>
      </c>
      <c r="U328">
        <v>1</v>
      </c>
    </row>
    <row r="329" spans="1:21" x14ac:dyDescent="0.3">
      <c r="A329" t="s">
        <v>1323</v>
      </c>
      <c r="B329" t="s">
        <v>1324</v>
      </c>
      <c r="C329" s="1" t="str">
        <f t="shared" si="24"/>
        <v>13:0005</v>
      </c>
      <c r="D329" s="1" t="str">
        <f t="shared" si="25"/>
        <v>13:0016</v>
      </c>
      <c r="E329" t="s">
        <v>1325</v>
      </c>
      <c r="F329" t="s">
        <v>1326</v>
      </c>
      <c r="H329">
        <v>47.527547200000001</v>
      </c>
      <c r="I329">
        <v>-66.852951300000001</v>
      </c>
      <c r="J329" s="1" t="str">
        <f t="shared" si="26"/>
        <v>Basal till</v>
      </c>
      <c r="K329" s="1" t="str">
        <f t="shared" si="27"/>
        <v>&lt;63 micron</v>
      </c>
      <c r="L329">
        <v>0.6</v>
      </c>
      <c r="M329">
        <v>21</v>
      </c>
      <c r="N329">
        <v>35</v>
      </c>
      <c r="O329">
        <v>2.2999999999999998</v>
      </c>
      <c r="P329">
        <v>514</v>
      </c>
      <c r="Q329">
        <v>59</v>
      </c>
      <c r="R329">
        <v>27</v>
      </c>
      <c r="S329">
        <v>72</v>
      </c>
      <c r="T329">
        <v>0.5</v>
      </c>
      <c r="U329">
        <v>0.5</v>
      </c>
    </row>
    <row r="330" spans="1:21" x14ac:dyDescent="0.3">
      <c r="A330" t="s">
        <v>1327</v>
      </c>
      <c r="B330" t="s">
        <v>1328</v>
      </c>
      <c r="C330" s="1" t="str">
        <f t="shared" si="24"/>
        <v>13:0005</v>
      </c>
      <c r="D330" s="1" t="str">
        <f t="shared" si="25"/>
        <v>13:0016</v>
      </c>
      <c r="E330" t="s">
        <v>1329</v>
      </c>
      <c r="F330" t="s">
        <v>1330</v>
      </c>
      <c r="H330">
        <v>47.509344800000001</v>
      </c>
      <c r="I330">
        <v>-66.854026099999999</v>
      </c>
      <c r="J330" s="1" t="str">
        <f t="shared" si="26"/>
        <v>Basal till</v>
      </c>
      <c r="K330" s="1" t="str">
        <f t="shared" si="27"/>
        <v>&lt;63 micron</v>
      </c>
      <c r="L330">
        <v>1</v>
      </c>
      <c r="M330">
        <v>27</v>
      </c>
      <c r="N330">
        <v>49</v>
      </c>
      <c r="O330">
        <v>3.4</v>
      </c>
      <c r="P330">
        <v>575</v>
      </c>
      <c r="Q330">
        <v>63</v>
      </c>
      <c r="R330">
        <v>20</v>
      </c>
      <c r="S330">
        <v>55</v>
      </c>
      <c r="T330">
        <v>2</v>
      </c>
      <c r="U330">
        <v>4</v>
      </c>
    </row>
    <row r="331" spans="1:21" x14ac:dyDescent="0.3">
      <c r="A331" t="s">
        <v>1331</v>
      </c>
      <c r="B331" t="s">
        <v>1332</v>
      </c>
      <c r="C331" s="1" t="str">
        <f t="shared" si="24"/>
        <v>13:0005</v>
      </c>
      <c r="D331" s="1" t="str">
        <f t="shared" si="25"/>
        <v>13:0016</v>
      </c>
      <c r="E331" t="s">
        <v>1333</v>
      </c>
      <c r="F331" t="s">
        <v>1334</v>
      </c>
      <c r="H331">
        <v>47.740763399999999</v>
      </c>
      <c r="I331">
        <v>-66.826521400000004</v>
      </c>
      <c r="J331" s="1" t="str">
        <f t="shared" si="26"/>
        <v>Basal till</v>
      </c>
      <c r="K331" s="1" t="str">
        <f t="shared" si="27"/>
        <v>&lt;63 micron</v>
      </c>
      <c r="L331">
        <v>1</v>
      </c>
      <c r="M331">
        <v>35</v>
      </c>
      <c r="N331">
        <v>38</v>
      </c>
      <c r="O331">
        <v>3.4</v>
      </c>
      <c r="P331">
        <v>629</v>
      </c>
      <c r="Q331">
        <v>93</v>
      </c>
      <c r="R331">
        <v>30</v>
      </c>
      <c r="S331">
        <v>70</v>
      </c>
      <c r="T331">
        <v>1</v>
      </c>
      <c r="U331">
        <v>2</v>
      </c>
    </row>
    <row r="332" spans="1:21" x14ac:dyDescent="0.3">
      <c r="A332" t="s">
        <v>1335</v>
      </c>
      <c r="B332" t="s">
        <v>1336</v>
      </c>
      <c r="C332" s="1" t="str">
        <f t="shared" si="24"/>
        <v>13:0005</v>
      </c>
      <c r="D332" s="1" t="str">
        <f t="shared" si="25"/>
        <v>13:0016</v>
      </c>
      <c r="E332" t="s">
        <v>1337</v>
      </c>
      <c r="F332" t="s">
        <v>1338</v>
      </c>
      <c r="H332">
        <v>47.724117</v>
      </c>
      <c r="I332">
        <v>-66.826547399999995</v>
      </c>
      <c r="J332" s="1" t="str">
        <f t="shared" si="26"/>
        <v>Basal till</v>
      </c>
      <c r="K332" s="1" t="str">
        <f t="shared" si="27"/>
        <v>&lt;63 micron</v>
      </c>
      <c r="L332">
        <v>1</v>
      </c>
      <c r="M332">
        <v>25</v>
      </c>
      <c r="N332">
        <v>19</v>
      </c>
      <c r="O332">
        <v>3.8</v>
      </c>
      <c r="P332">
        <v>184</v>
      </c>
      <c r="Q332">
        <v>95</v>
      </c>
      <c r="R332">
        <v>20</v>
      </c>
      <c r="S332">
        <v>73</v>
      </c>
      <c r="T332">
        <v>2</v>
      </c>
      <c r="U332">
        <v>2</v>
      </c>
    </row>
    <row r="333" spans="1:21" x14ac:dyDescent="0.3">
      <c r="A333" t="s">
        <v>1339</v>
      </c>
      <c r="B333" t="s">
        <v>1340</v>
      </c>
      <c r="C333" s="1" t="str">
        <f t="shared" si="24"/>
        <v>13:0005</v>
      </c>
      <c r="D333" s="1" t="str">
        <f t="shared" si="25"/>
        <v>13:0016</v>
      </c>
      <c r="E333" t="s">
        <v>1341</v>
      </c>
      <c r="F333" t="s">
        <v>1342</v>
      </c>
      <c r="H333">
        <v>47.707701700000001</v>
      </c>
      <c r="I333">
        <v>-66.8268968</v>
      </c>
      <c r="J333" s="1" t="str">
        <f t="shared" si="26"/>
        <v>Basal till</v>
      </c>
      <c r="K333" s="1" t="str">
        <f t="shared" si="27"/>
        <v>&lt;63 micron</v>
      </c>
      <c r="L333">
        <v>1</v>
      </c>
      <c r="M333">
        <v>22</v>
      </c>
      <c r="N333">
        <v>20</v>
      </c>
      <c r="O333">
        <v>4.2</v>
      </c>
      <c r="P333">
        <v>215</v>
      </c>
      <c r="Q333">
        <v>77</v>
      </c>
      <c r="R333">
        <v>20</v>
      </c>
      <c r="S333">
        <v>98</v>
      </c>
      <c r="T333">
        <v>1</v>
      </c>
      <c r="U333">
        <v>2</v>
      </c>
    </row>
    <row r="334" spans="1:21" x14ac:dyDescent="0.3">
      <c r="A334" t="s">
        <v>1343</v>
      </c>
      <c r="B334" t="s">
        <v>1344</v>
      </c>
      <c r="C334" s="1" t="str">
        <f t="shared" si="24"/>
        <v>13:0005</v>
      </c>
      <c r="D334" s="1" t="str">
        <f t="shared" si="25"/>
        <v>13:0016</v>
      </c>
      <c r="E334" t="s">
        <v>1345</v>
      </c>
      <c r="F334" t="s">
        <v>1346</v>
      </c>
      <c r="H334">
        <v>47.690998399999998</v>
      </c>
      <c r="I334">
        <v>-66.823926</v>
      </c>
      <c r="J334" s="1" t="str">
        <f t="shared" si="26"/>
        <v>Basal till</v>
      </c>
      <c r="K334" s="1" t="str">
        <f t="shared" si="27"/>
        <v>&lt;63 micron</v>
      </c>
      <c r="L334">
        <v>1</v>
      </c>
      <c r="M334">
        <v>20</v>
      </c>
      <c r="N334">
        <v>19</v>
      </c>
      <c r="O334">
        <v>3.1</v>
      </c>
      <c r="P334">
        <v>161</v>
      </c>
      <c r="Q334">
        <v>79</v>
      </c>
      <c r="R334">
        <v>17</v>
      </c>
      <c r="S334">
        <v>59</v>
      </c>
      <c r="T334">
        <v>1</v>
      </c>
      <c r="U334">
        <v>2</v>
      </c>
    </row>
    <row r="335" spans="1:21" x14ac:dyDescent="0.3">
      <c r="A335" t="s">
        <v>1347</v>
      </c>
      <c r="B335" t="s">
        <v>1348</v>
      </c>
      <c r="C335" s="1" t="str">
        <f t="shared" si="24"/>
        <v>13:0005</v>
      </c>
      <c r="D335" s="1" t="str">
        <f t="shared" si="25"/>
        <v>13:0016</v>
      </c>
      <c r="E335" t="s">
        <v>1349</v>
      </c>
      <c r="F335" t="s">
        <v>1350</v>
      </c>
      <c r="H335">
        <v>47.671536799999998</v>
      </c>
      <c r="I335">
        <v>-66.829731300000006</v>
      </c>
      <c r="J335" s="1" t="str">
        <f t="shared" si="26"/>
        <v>Basal till</v>
      </c>
      <c r="K335" s="1" t="str">
        <f t="shared" si="27"/>
        <v>&lt;63 micron</v>
      </c>
      <c r="L335">
        <v>1</v>
      </c>
      <c r="M335">
        <v>21</v>
      </c>
      <c r="N335">
        <v>16</v>
      </c>
      <c r="O335">
        <v>4</v>
      </c>
      <c r="P335">
        <v>123</v>
      </c>
      <c r="Q335">
        <v>66</v>
      </c>
      <c r="R335">
        <v>17</v>
      </c>
      <c r="S335">
        <v>92</v>
      </c>
      <c r="T335">
        <v>1</v>
      </c>
      <c r="U335">
        <v>2</v>
      </c>
    </row>
    <row r="336" spans="1:21" x14ac:dyDescent="0.3">
      <c r="A336" t="s">
        <v>1351</v>
      </c>
      <c r="B336" t="s">
        <v>1352</v>
      </c>
      <c r="C336" s="1" t="str">
        <f t="shared" si="24"/>
        <v>13:0005</v>
      </c>
      <c r="D336" s="1" t="str">
        <f t="shared" si="25"/>
        <v>13:0016</v>
      </c>
      <c r="E336" t="s">
        <v>1353</v>
      </c>
      <c r="F336" t="s">
        <v>1354</v>
      </c>
      <c r="H336">
        <v>47.652886000000002</v>
      </c>
      <c r="I336">
        <v>-66.830837299999999</v>
      </c>
      <c r="J336" s="1" t="str">
        <f t="shared" si="26"/>
        <v>Basal till</v>
      </c>
      <c r="K336" s="1" t="str">
        <f t="shared" si="27"/>
        <v>&lt;63 micron</v>
      </c>
      <c r="L336">
        <v>0.6</v>
      </c>
      <c r="M336">
        <v>22</v>
      </c>
      <c r="N336">
        <v>18</v>
      </c>
      <c r="O336">
        <v>3.1</v>
      </c>
      <c r="P336">
        <v>330</v>
      </c>
      <c r="Q336">
        <v>75</v>
      </c>
      <c r="R336">
        <v>20</v>
      </c>
      <c r="S336">
        <v>55</v>
      </c>
      <c r="T336">
        <v>1</v>
      </c>
      <c r="U336">
        <v>2</v>
      </c>
    </row>
    <row r="337" spans="1:21" x14ac:dyDescent="0.3">
      <c r="A337" t="s">
        <v>1355</v>
      </c>
      <c r="B337" t="s">
        <v>1356</v>
      </c>
      <c r="C337" s="1" t="str">
        <f t="shared" si="24"/>
        <v>13:0005</v>
      </c>
      <c r="D337" s="1" t="str">
        <f t="shared" si="25"/>
        <v>13:0016</v>
      </c>
      <c r="E337" t="s">
        <v>1357</v>
      </c>
      <c r="F337" t="s">
        <v>1358</v>
      </c>
      <c r="H337">
        <v>47.635283600000001</v>
      </c>
      <c r="I337">
        <v>-66.827905000000001</v>
      </c>
      <c r="J337" s="1" t="str">
        <f t="shared" si="26"/>
        <v>Basal till</v>
      </c>
      <c r="K337" s="1" t="str">
        <f t="shared" si="27"/>
        <v>&lt;63 micron</v>
      </c>
      <c r="L337">
        <v>1</v>
      </c>
      <c r="M337">
        <v>23</v>
      </c>
      <c r="N337">
        <v>24</v>
      </c>
      <c r="O337">
        <v>3.5</v>
      </c>
      <c r="P337">
        <v>299</v>
      </c>
      <c r="Q337">
        <v>96</v>
      </c>
      <c r="R337">
        <v>24</v>
      </c>
      <c r="S337">
        <v>55</v>
      </c>
      <c r="T337">
        <v>2</v>
      </c>
      <c r="U337">
        <v>1</v>
      </c>
    </row>
    <row r="338" spans="1:21" x14ac:dyDescent="0.3">
      <c r="A338" t="s">
        <v>1359</v>
      </c>
      <c r="B338" t="s">
        <v>1360</v>
      </c>
      <c r="C338" s="1" t="str">
        <f t="shared" si="24"/>
        <v>13:0005</v>
      </c>
      <c r="D338" s="1" t="str">
        <f t="shared" si="25"/>
        <v>13:0016</v>
      </c>
      <c r="E338" t="s">
        <v>1361</v>
      </c>
      <c r="F338" t="s">
        <v>1362</v>
      </c>
      <c r="H338">
        <v>47.618804900000001</v>
      </c>
      <c r="I338">
        <v>-66.824927900000006</v>
      </c>
      <c r="J338" s="1" t="str">
        <f t="shared" si="26"/>
        <v>Basal till</v>
      </c>
      <c r="K338" s="1" t="str">
        <f t="shared" si="27"/>
        <v>&lt;63 micron</v>
      </c>
      <c r="L338">
        <v>1</v>
      </c>
      <c r="M338">
        <v>17</v>
      </c>
      <c r="N338">
        <v>25</v>
      </c>
      <c r="O338">
        <v>3.2</v>
      </c>
      <c r="P338">
        <v>272</v>
      </c>
      <c r="Q338">
        <v>82</v>
      </c>
      <c r="R338">
        <v>20</v>
      </c>
      <c r="S338">
        <v>54</v>
      </c>
      <c r="T338">
        <v>1</v>
      </c>
      <c r="U338">
        <v>1</v>
      </c>
    </row>
    <row r="339" spans="1:21" x14ac:dyDescent="0.3">
      <c r="A339" t="s">
        <v>1363</v>
      </c>
      <c r="B339" t="s">
        <v>1364</v>
      </c>
      <c r="C339" s="1" t="str">
        <f t="shared" si="24"/>
        <v>13:0005</v>
      </c>
      <c r="D339" s="1" t="str">
        <f t="shared" si="25"/>
        <v>13:0016</v>
      </c>
      <c r="E339" t="s">
        <v>1365</v>
      </c>
      <c r="F339" t="s">
        <v>1366</v>
      </c>
      <c r="H339">
        <v>47.599229700000002</v>
      </c>
      <c r="I339">
        <v>-66.824741700000004</v>
      </c>
      <c r="J339" s="1" t="str">
        <f t="shared" si="26"/>
        <v>Basal till</v>
      </c>
      <c r="K339" s="1" t="str">
        <f t="shared" si="27"/>
        <v>&lt;63 micron</v>
      </c>
      <c r="L339">
        <v>1</v>
      </c>
      <c r="M339">
        <v>26</v>
      </c>
      <c r="N339">
        <v>37</v>
      </c>
      <c r="O339">
        <v>4.0999999999999996</v>
      </c>
      <c r="P339">
        <v>349</v>
      </c>
      <c r="Q339">
        <v>103</v>
      </c>
      <c r="R339">
        <v>24</v>
      </c>
      <c r="S339">
        <v>68</v>
      </c>
      <c r="T339">
        <v>1</v>
      </c>
      <c r="U339">
        <v>1</v>
      </c>
    </row>
    <row r="340" spans="1:21" x14ac:dyDescent="0.3">
      <c r="A340" t="s">
        <v>1367</v>
      </c>
      <c r="B340" t="s">
        <v>1368</v>
      </c>
      <c r="C340" s="1" t="str">
        <f t="shared" si="24"/>
        <v>13:0005</v>
      </c>
      <c r="D340" s="1" t="str">
        <f t="shared" si="25"/>
        <v>13:0016</v>
      </c>
      <c r="E340" t="s">
        <v>1369</v>
      </c>
      <c r="F340" t="s">
        <v>1370</v>
      </c>
      <c r="H340">
        <v>47.582189999999997</v>
      </c>
      <c r="I340">
        <v>-66.827775299999999</v>
      </c>
      <c r="J340" s="1" t="str">
        <f t="shared" si="26"/>
        <v>Basal till</v>
      </c>
      <c r="K340" s="1" t="str">
        <f t="shared" si="27"/>
        <v>&lt;63 micron</v>
      </c>
      <c r="L340">
        <v>1</v>
      </c>
      <c r="M340">
        <v>19</v>
      </c>
      <c r="N340">
        <v>39</v>
      </c>
      <c r="O340">
        <v>4.2</v>
      </c>
      <c r="P340">
        <v>707</v>
      </c>
      <c r="Q340">
        <v>54</v>
      </c>
      <c r="R340">
        <v>24</v>
      </c>
      <c r="S340">
        <v>70</v>
      </c>
      <c r="T340">
        <v>2</v>
      </c>
      <c r="U340">
        <v>2</v>
      </c>
    </row>
    <row r="341" spans="1:21" x14ac:dyDescent="0.3">
      <c r="A341" t="s">
        <v>1371</v>
      </c>
      <c r="B341" t="s">
        <v>1372</v>
      </c>
      <c r="C341" s="1" t="str">
        <f t="shared" si="24"/>
        <v>13:0005</v>
      </c>
      <c r="D341" s="1" t="str">
        <f t="shared" si="25"/>
        <v>13:0016</v>
      </c>
      <c r="E341" t="s">
        <v>1373</v>
      </c>
      <c r="F341" t="s">
        <v>1374</v>
      </c>
      <c r="H341">
        <v>47.564131199999999</v>
      </c>
      <c r="I341">
        <v>-66.824533799999998</v>
      </c>
      <c r="J341" s="1" t="str">
        <f t="shared" si="26"/>
        <v>Basal till</v>
      </c>
      <c r="K341" s="1" t="str">
        <f t="shared" si="27"/>
        <v>&lt;63 micron</v>
      </c>
      <c r="L341">
        <v>1.3</v>
      </c>
      <c r="M341">
        <v>19</v>
      </c>
      <c r="N341">
        <v>22</v>
      </c>
      <c r="O341">
        <v>4.0999999999999996</v>
      </c>
      <c r="P341">
        <v>179</v>
      </c>
      <c r="Q341">
        <v>43</v>
      </c>
      <c r="R341">
        <v>24</v>
      </c>
      <c r="S341">
        <v>65</v>
      </c>
      <c r="T341">
        <v>2</v>
      </c>
      <c r="U341">
        <v>1</v>
      </c>
    </row>
    <row r="342" spans="1:21" x14ac:dyDescent="0.3">
      <c r="A342" t="s">
        <v>1375</v>
      </c>
      <c r="B342" t="s">
        <v>1376</v>
      </c>
      <c r="C342" s="1" t="str">
        <f t="shared" si="24"/>
        <v>13:0005</v>
      </c>
      <c r="D342" s="1" t="str">
        <f t="shared" si="25"/>
        <v>13:0016</v>
      </c>
      <c r="E342" t="s">
        <v>1377</v>
      </c>
      <c r="F342" t="s">
        <v>1378</v>
      </c>
      <c r="H342">
        <v>47.547796900000002</v>
      </c>
      <c r="I342">
        <v>-66.829197399999998</v>
      </c>
      <c r="J342" s="1" t="str">
        <f t="shared" si="26"/>
        <v>Basal till</v>
      </c>
      <c r="K342" s="1" t="str">
        <f t="shared" si="27"/>
        <v>&lt;63 micron</v>
      </c>
      <c r="L342">
        <v>0.8</v>
      </c>
      <c r="M342">
        <v>14</v>
      </c>
      <c r="N342">
        <v>25</v>
      </c>
      <c r="O342">
        <v>2</v>
      </c>
      <c r="P342">
        <v>179</v>
      </c>
      <c r="Q342">
        <v>44</v>
      </c>
      <c r="R342">
        <v>20</v>
      </c>
      <c r="S342">
        <v>62</v>
      </c>
      <c r="T342">
        <v>1.5</v>
      </c>
      <c r="U342">
        <v>1.5</v>
      </c>
    </row>
    <row r="343" spans="1:21" x14ac:dyDescent="0.3">
      <c r="A343" t="s">
        <v>1379</v>
      </c>
      <c r="B343" t="s">
        <v>1380</v>
      </c>
      <c r="C343" s="1" t="str">
        <f t="shared" si="24"/>
        <v>13:0005</v>
      </c>
      <c r="D343" s="1" t="str">
        <f t="shared" si="25"/>
        <v>13:0016</v>
      </c>
      <c r="E343" t="s">
        <v>1381</v>
      </c>
      <c r="F343" t="s">
        <v>1382</v>
      </c>
      <c r="H343">
        <v>47.528832600000001</v>
      </c>
      <c r="I343">
        <v>-66.825662399999999</v>
      </c>
      <c r="J343" s="1" t="str">
        <f t="shared" si="26"/>
        <v>Basal till</v>
      </c>
      <c r="K343" s="1" t="str">
        <f t="shared" si="27"/>
        <v>&lt;63 micron</v>
      </c>
      <c r="L343">
        <v>0.6</v>
      </c>
      <c r="M343">
        <v>17</v>
      </c>
      <c r="N343">
        <v>24</v>
      </c>
      <c r="O343">
        <v>2.4</v>
      </c>
      <c r="P343">
        <v>233</v>
      </c>
      <c r="Q343">
        <v>57</v>
      </c>
      <c r="R343">
        <v>24</v>
      </c>
      <c r="S343">
        <v>65</v>
      </c>
      <c r="T343">
        <v>2</v>
      </c>
      <c r="U343">
        <v>1</v>
      </c>
    </row>
    <row r="344" spans="1:21" x14ac:dyDescent="0.3">
      <c r="A344" t="s">
        <v>1383</v>
      </c>
      <c r="B344" t="s">
        <v>1384</v>
      </c>
      <c r="C344" s="1" t="str">
        <f t="shared" si="24"/>
        <v>13:0005</v>
      </c>
      <c r="D344" s="1" t="str">
        <f t="shared" si="25"/>
        <v>13:0016</v>
      </c>
      <c r="E344" t="s">
        <v>1385</v>
      </c>
      <c r="F344" t="s">
        <v>1386</v>
      </c>
      <c r="H344">
        <v>47.509512999999998</v>
      </c>
      <c r="I344">
        <v>-66.827124900000001</v>
      </c>
      <c r="J344" s="1" t="str">
        <f t="shared" si="26"/>
        <v>Basal till</v>
      </c>
      <c r="K344" s="1" t="str">
        <f t="shared" si="27"/>
        <v>&lt;63 micron</v>
      </c>
      <c r="L344">
        <v>1</v>
      </c>
      <c r="M344">
        <v>19</v>
      </c>
      <c r="N344">
        <v>26</v>
      </c>
      <c r="O344">
        <v>2.8</v>
      </c>
      <c r="P344">
        <v>326</v>
      </c>
      <c r="Q344">
        <v>70</v>
      </c>
      <c r="R344">
        <v>20</v>
      </c>
      <c r="S344">
        <v>75</v>
      </c>
      <c r="T344">
        <v>2</v>
      </c>
      <c r="U344">
        <v>1</v>
      </c>
    </row>
    <row r="345" spans="1:21" x14ac:dyDescent="0.3">
      <c r="A345" t="s">
        <v>1387</v>
      </c>
      <c r="B345" t="s">
        <v>1388</v>
      </c>
      <c r="C345" s="1" t="str">
        <f t="shared" si="24"/>
        <v>13:0005</v>
      </c>
      <c r="D345" s="1" t="str">
        <f t="shared" si="25"/>
        <v>13:0016</v>
      </c>
      <c r="E345" t="s">
        <v>1389</v>
      </c>
      <c r="F345" t="s">
        <v>1390</v>
      </c>
      <c r="H345">
        <v>47.742085500000002</v>
      </c>
      <c r="I345">
        <v>-66.8014534</v>
      </c>
      <c r="J345" s="1" t="str">
        <f t="shared" si="26"/>
        <v>Basal till</v>
      </c>
      <c r="K345" s="1" t="str">
        <f t="shared" si="27"/>
        <v>&lt;63 micron</v>
      </c>
      <c r="L345">
        <v>1</v>
      </c>
      <c r="M345">
        <v>17</v>
      </c>
      <c r="N345">
        <v>14</v>
      </c>
      <c r="O345">
        <v>2.5</v>
      </c>
      <c r="P345">
        <v>497</v>
      </c>
      <c r="Q345">
        <v>50</v>
      </c>
      <c r="R345">
        <v>20</v>
      </c>
      <c r="S345">
        <v>54</v>
      </c>
      <c r="T345">
        <v>1</v>
      </c>
      <c r="U345">
        <v>2</v>
      </c>
    </row>
    <row r="346" spans="1:21" x14ac:dyDescent="0.3">
      <c r="A346" t="s">
        <v>1391</v>
      </c>
      <c r="B346" t="s">
        <v>1392</v>
      </c>
      <c r="C346" s="1" t="str">
        <f t="shared" si="24"/>
        <v>13:0005</v>
      </c>
      <c r="D346" s="1" t="str">
        <f t="shared" si="25"/>
        <v>13:0016</v>
      </c>
      <c r="E346" t="s">
        <v>1393</v>
      </c>
      <c r="F346" t="s">
        <v>1394</v>
      </c>
      <c r="H346">
        <v>47.725670399999998</v>
      </c>
      <c r="I346">
        <v>-66.801811000000001</v>
      </c>
      <c r="J346" s="1" t="str">
        <f t="shared" si="26"/>
        <v>Basal till</v>
      </c>
      <c r="K346" s="1" t="str">
        <f t="shared" si="27"/>
        <v>&lt;63 micron</v>
      </c>
      <c r="L346">
        <v>1</v>
      </c>
      <c r="M346">
        <v>21</v>
      </c>
      <c r="N346">
        <v>18</v>
      </c>
      <c r="O346">
        <v>3.1</v>
      </c>
      <c r="P346">
        <v>190</v>
      </c>
      <c r="Q346">
        <v>73</v>
      </c>
      <c r="R346">
        <v>17</v>
      </c>
      <c r="S346">
        <v>55</v>
      </c>
      <c r="T346">
        <v>0.5</v>
      </c>
      <c r="U346">
        <v>0.5</v>
      </c>
    </row>
    <row r="347" spans="1:21" x14ac:dyDescent="0.3">
      <c r="A347" t="s">
        <v>1395</v>
      </c>
      <c r="B347" t="s">
        <v>1396</v>
      </c>
      <c r="C347" s="1" t="str">
        <f t="shared" si="24"/>
        <v>13:0005</v>
      </c>
      <c r="D347" s="1" t="str">
        <f t="shared" si="25"/>
        <v>13:0016</v>
      </c>
      <c r="E347" t="s">
        <v>1397</v>
      </c>
      <c r="F347" t="s">
        <v>1398</v>
      </c>
      <c r="H347">
        <v>47.708311399999999</v>
      </c>
      <c r="I347">
        <v>-66.799874900000006</v>
      </c>
      <c r="J347" s="1" t="str">
        <f t="shared" si="26"/>
        <v>Basal till</v>
      </c>
      <c r="K347" s="1" t="str">
        <f t="shared" si="27"/>
        <v>&lt;63 micron</v>
      </c>
      <c r="L347">
        <v>0.6</v>
      </c>
      <c r="M347">
        <v>16</v>
      </c>
      <c r="N347">
        <v>16</v>
      </c>
      <c r="O347">
        <v>2.7</v>
      </c>
      <c r="P347">
        <v>132</v>
      </c>
      <c r="Q347">
        <v>51</v>
      </c>
      <c r="R347">
        <v>13</v>
      </c>
      <c r="S347">
        <v>58</v>
      </c>
      <c r="T347">
        <v>1</v>
      </c>
      <c r="U347">
        <v>1</v>
      </c>
    </row>
    <row r="348" spans="1:21" x14ac:dyDescent="0.3">
      <c r="A348" t="s">
        <v>1399</v>
      </c>
      <c r="B348" t="s">
        <v>1400</v>
      </c>
      <c r="C348" s="1" t="str">
        <f t="shared" si="24"/>
        <v>13:0005</v>
      </c>
      <c r="D348" s="1" t="str">
        <f t="shared" si="25"/>
        <v>13:0016</v>
      </c>
      <c r="E348" t="s">
        <v>1401</v>
      </c>
      <c r="F348" t="s">
        <v>1402</v>
      </c>
      <c r="H348">
        <v>47.6903291</v>
      </c>
      <c r="I348">
        <v>-66.800631499999994</v>
      </c>
      <c r="J348" s="1" t="str">
        <f t="shared" si="26"/>
        <v>Basal till</v>
      </c>
      <c r="K348" s="1" t="str">
        <f t="shared" si="27"/>
        <v>&lt;63 micron</v>
      </c>
      <c r="L348">
        <v>1</v>
      </c>
      <c r="M348">
        <v>24</v>
      </c>
      <c r="N348">
        <v>20</v>
      </c>
      <c r="O348">
        <v>3.6</v>
      </c>
      <c r="P348">
        <v>186</v>
      </c>
      <c r="Q348">
        <v>102</v>
      </c>
      <c r="R348">
        <v>20</v>
      </c>
      <c r="S348">
        <v>75</v>
      </c>
      <c r="T348">
        <v>1</v>
      </c>
      <c r="U348">
        <v>1</v>
      </c>
    </row>
    <row r="349" spans="1:21" x14ac:dyDescent="0.3">
      <c r="A349" t="s">
        <v>1403</v>
      </c>
      <c r="B349" t="s">
        <v>1404</v>
      </c>
      <c r="C349" s="1" t="str">
        <f t="shared" si="24"/>
        <v>13:0005</v>
      </c>
      <c r="D349" s="1" t="str">
        <f t="shared" si="25"/>
        <v>13:0016</v>
      </c>
      <c r="E349" t="s">
        <v>1405</v>
      </c>
      <c r="F349" t="s">
        <v>1406</v>
      </c>
      <c r="H349">
        <v>47.671235600000003</v>
      </c>
      <c r="I349">
        <v>-66.802100199999998</v>
      </c>
      <c r="J349" s="1" t="str">
        <f t="shared" si="26"/>
        <v>Basal till</v>
      </c>
      <c r="K349" s="1" t="str">
        <f t="shared" si="27"/>
        <v>&lt;63 micron</v>
      </c>
      <c r="L349">
        <v>0.6</v>
      </c>
      <c r="M349">
        <v>20</v>
      </c>
      <c r="N349">
        <v>20</v>
      </c>
      <c r="O349">
        <v>3</v>
      </c>
      <c r="P349">
        <v>295</v>
      </c>
      <c r="Q349">
        <v>82</v>
      </c>
      <c r="R349">
        <v>17</v>
      </c>
      <c r="S349">
        <v>62</v>
      </c>
      <c r="T349">
        <v>1</v>
      </c>
      <c r="U349">
        <v>2</v>
      </c>
    </row>
    <row r="350" spans="1:21" x14ac:dyDescent="0.3">
      <c r="A350" t="s">
        <v>1407</v>
      </c>
      <c r="B350" t="s">
        <v>1408</v>
      </c>
      <c r="C350" s="1" t="str">
        <f t="shared" si="24"/>
        <v>13:0005</v>
      </c>
      <c r="D350" s="1" t="str">
        <f t="shared" si="25"/>
        <v>13:0016</v>
      </c>
      <c r="E350" t="s">
        <v>1409</v>
      </c>
      <c r="F350" t="s">
        <v>1410</v>
      </c>
      <c r="H350">
        <v>47.653240500000003</v>
      </c>
      <c r="I350">
        <v>-66.8021897</v>
      </c>
      <c r="J350" s="1" t="str">
        <f t="shared" si="26"/>
        <v>Basal till</v>
      </c>
      <c r="K350" s="1" t="str">
        <f t="shared" si="27"/>
        <v>&lt;63 micron</v>
      </c>
      <c r="L350">
        <v>0.6</v>
      </c>
      <c r="M350">
        <v>21</v>
      </c>
      <c r="N350">
        <v>18</v>
      </c>
      <c r="O350">
        <v>3</v>
      </c>
      <c r="P350">
        <v>303</v>
      </c>
      <c r="Q350">
        <v>81</v>
      </c>
      <c r="R350">
        <v>17</v>
      </c>
      <c r="S350">
        <v>50</v>
      </c>
      <c r="T350">
        <v>2</v>
      </c>
      <c r="U350">
        <v>1</v>
      </c>
    </row>
    <row r="351" spans="1:21" x14ac:dyDescent="0.3">
      <c r="A351" t="s">
        <v>1411</v>
      </c>
      <c r="B351" t="s">
        <v>1412</v>
      </c>
      <c r="C351" s="1" t="str">
        <f t="shared" si="24"/>
        <v>13:0005</v>
      </c>
      <c r="D351" s="1" t="str">
        <f t="shared" si="25"/>
        <v>13:0016</v>
      </c>
      <c r="E351" t="s">
        <v>1413</v>
      </c>
      <c r="F351" t="s">
        <v>1414</v>
      </c>
      <c r="H351">
        <v>47.635444499999998</v>
      </c>
      <c r="I351">
        <v>-66.800939299999996</v>
      </c>
      <c r="J351" s="1" t="str">
        <f t="shared" si="26"/>
        <v>Basal till</v>
      </c>
      <c r="K351" s="1" t="str">
        <f t="shared" si="27"/>
        <v>&lt;63 micron</v>
      </c>
      <c r="L351">
        <v>1</v>
      </c>
      <c r="M351">
        <v>30</v>
      </c>
      <c r="N351">
        <v>31</v>
      </c>
      <c r="O351">
        <v>4</v>
      </c>
      <c r="P351">
        <v>497</v>
      </c>
      <c r="Q351">
        <v>133</v>
      </c>
      <c r="R351">
        <v>24</v>
      </c>
      <c r="S351">
        <v>67</v>
      </c>
      <c r="T351">
        <v>2</v>
      </c>
      <c r="U351">
        <v>1</v>
      </c>
    </row>
    <row r="352" spans="1:21" x14ac:dyDescent="0.3">
      <c r="A352" t="s">
        <v>1415</v>
      </c>
      <c r="B352" t="s">
        <v>1416</v>
      </c>
      <c r="C352" s="1" t="str">
        <f t="shared" si="24"/>
        <v>13:0005</v>
      </c>
      <c r="D352" s="1" t="str">
        <f t="shared" si="25"/>
        <v>13:0016</v>
      </c>
      <c r="E352" t="s">
        <v>1417</v>
      </c>
      <c r="F352" t="s">
        <v>1418</v>
      </c>
      <c r="H352">
        <v>47.618361200000002</v>
      </c>
      <c r="I352">
        <v>-66.801655999999994</v>
      </c>
      <c r="J352" s="1" t="str">
        <f t="shared" si="26"/>
        <v>Basal till</v>
      </c>
      <c r="K352" s="1" t="str">
        <f t="shared" si="27"/>
        <v>&lt;63 micron</v>
      </c>
      <c r="L352">
        <v>0.6</v>
      </c>
      <c r="M352">
        <v>26</v>
      </c>
      <c r="N352">
        <v>41</v>
      </c>
      <c r="O352">
        <v>4.0999999999999996</v>
      </c>
      <c r="P352">
        <v>877</v>
      </c>
      <c r="Q352">
        <v>76</v>
      </c>
      <c r="R352">
        <v>20</v>
      </c>
      <c r="S352">
        <v>70</v>
      </c>
      <c r="T352">
        <v>2</v>
      </c>
      <c r="U352">
        <v>2</v>
      </c>
    </row>
    <row r="353" spans="1:21" x14ac:dyDescent="0.3">
      <c r="A353" t="s">
        <v>1419</v>
      </c>
      <c r="B353" t="s">
        <v>1420</v>
      </c>
      <c r="C353" s="1" t="str">
        <f t="shared" si="24"/>
        <v>13:0005</v>
      </c>
      <c r="D353" s="1" t="str">
        <f t="shared" si="25"/>
        <v>13:0016</v>
      </c>
      <c r="E353" t="s">
        <v>1421</v>
      </c>
      <c r="F353" t="s">
        <v>1422</v>
      </c>
      <c r="H353">
        <v>47.6003276</v>
      </c>
      <c r="I353">
        <v>-66.799750900000006</v>
      </c>
      <c r="J353" s="1" t="str">
        <f t="shared" si="26"/>
        <v>Basal till</v>
      </c>
      <c r="K353" s="1" t="str">
        <f t="shared" si="27"/>
        <v>&lt;63 micron</v>
      </c>
      <c r="L353">
        <v>1</v>
      </c>
      <c r="M353">
        <v>14</v>
      </c>
      <c r="N353">
        <v>11</v>
      </c>
      <c r="O353">
        <v>2.6</v>
      </c>
      <c r="P353">
        <v>210</v>
      </c>
      <c r="Q353">
        <v>30</v>
      </c>
      <c r="R353">
        <v>17</v>
      </c>
      <c r="S353">
        <v>52</v>
      </c>
      <c r="T353">
        <v>2</v>
      </c>
      <c r="U353">
        <v>2</v>
      </c>
    </row>
    <row r="354" spans="1:21" x14ac:dyDescent="0.3">
      <c r="A354" t="s">
        <v>1423</v>
      </c>
      <c r="B354" t="s">
        <v>1424</v>
      </c>
      <c r="C354" s="1" t="str">
        <f t="shared" si="24"/>
        <v>13:0005</v>
      </c>
      <c r="D354" s="1" t="str">
        <f t="shared" si="25"/>
        <v>13:0016</v>
      </c>
      <c r="E354" t="s">
        <v>1425</v>
      </c>
      <c r="F354" t="s">
        <v>1426</v>
      </c>
      <c r="H354">
        <v>47.581683400000003</v>
      </c>
      <c r="I354">
        <v>-66.801197400000007</v>
      </c>
      <c r="J354" s="1" t="str">
        <f t="shared" si="26"/>
        <v>Basal till</v>
      </c>
      <c r="K354" s="1" t="str">
        <f t="shared" si="27"/>
        <v>&lt;63 micron</v>
      </c>
      <c r="L354">
        <v>1.4</v>
      </c>
      <c r="M354">
        <v>20</v>
      </c>
      <c r="N354">
        <v>31</v>
      </c>
      <c r="O354">
        <v>3.6</v>
      </c>
      <c r="P354">
        <v>282</v>
      </c>
      <c r="Q354">
        <v>57</v>
      </c>
      <c r="R354">
        <v>24</v>
      </c>
      <c r="S354">
        <v>80</v>
      </c>
      <c r="T354">
        <v>1</v>
      </c>
      <c r="U354">
        <v>2</v>
      </c>
    </row>
    <row r="355" spans="1:21" x14ac:dyDescent="0.3">
      <c r="A355" t="s">
        <v>1427</v>
      </c>
      <c r="B355" t="s">
        <v>1428</v>
      </c>
      <c r="C355" s="1" t="str">
        <f t="shared" si="24"/>
        <v>13:0005</v>
      </c>
      <c r="D355" s="1" t="str">
        <f t="shared" si="25"/>
        <v>13:0016</v>
      </c>
      <c r="E355" t="s">
        <v>1429</v>
      </c>
      <c r="F355" t="s">
        <v>1430</v>
      </c>
      <c r="H355">
        <v>47.564304700000001</v>
      </c>
      <c r="I355">
        <v>-66.798269000000005</v>
      </c>
      <c r="J355" s="1" t="str">
        <f t="shared" si="26"/>
        <v>Basal till</v>
      </c>
      <c r="K355" s="1" t="str">
        <f t="shared" si="27"/>
        <v>&lt;63 micron</v>
      </c>
      <c r="L355">
        <v>1</v>
      </c>
      <c r="M355">
        <v>20</v>
      </c>
      <c r="N355">
        <v>29</v>
      </c>
      <c r="O355">
        <v>2.7</v>
      </c>
      <c r="P355">
        <v>298</v>
      </c>
      <c r="Q355">
        <v>54</v>
      </c>
      <c r="R355">
        <v>30</v>
      </c>
      <c r="S355">
        <v>41</v>
      </c>
      <c r="T355">
        <v>2</v>
      </c>
      <c r="U355">
        <v>1</v>
      </c>
    </row>
    <row r="356" spans="1:21" x14ac:dyDescent="0.3">
      <c r="A356" t="s">
        <v>1431</v>
      </c>
      <c r="B356" t="s">
        <v>1432</v>
      </c>
      <c r="C356" s="1" t="str">
        <f t="shared" si="24"/>
        <v>13:0005</v>
      </c>
      <c r="D356" s="1" t="str">
        <f t="shared" si="25"/>
        <v>13:0016</v>
      </c>
      <c r="E356" t="s">
        <v>1433</v>
      </c>
      <c r="F356" t="s">
        <v>1434</v>
      </c>
      <c r="H356">
        <v>47.527670800000003</v>
      </c>
      <c r="I356">
        <v>-66.800135400000002</v>
      </c>
      <c r="J356" s="1" t="str">
        <f t="shared" si="26"/>
        <v>Basal till</v>
      </c>
      <c r="K356" s="1" t="str">
        <f t="shared" si="27"/>
        <v>&lt;63 micron</v>
      </c>
      <c r="L356">
        <v>1.4</v>
      </c>
      <c r="M356">
        <v>24</v>
      </c>
      <c r="N356">
        <v>26</v>
      </c>
      <c r="O356">
        <v>3.7</v>
      </c>
      <c r="P356">
        <v>361</v>
      </c>
      <c r="Q356">
        <v>56</v>
      </c>
      <c r="R356">
        <v>30</v>
      </c>
      <c r="S356">
        <v>53</v>
      </c>
      <c r="T356">
        <v>2</v>
      </c>
      <c r="U356">
        <v>1</v>
      </c>
    </row>
    <row r="357" spans="1:21" x14ac:dyDescent="0.3">
      <c r="A357" t="s">
        <v>1435</v>
      </c>
      <c r="B357" t="s">
        <v>1436</v>
      </c>
      <c r="C357" s="1" t="str">
        <f t="shared" si="24"/>
        <v>13:0005</v>
      </c>
      <c r="D357" s="1" t="str">
        <f t="shared" si="25"/>
        <v>13:0016</v>
      </c>
      <c r="E357" t="s">
        <v>1437</v>
      </c>
      <c r="F357" t="s">
        <v>1438</v>
      </c>
      <c r="H357">
        <v>47.509469299999999</v>
      </c>
      <c r="I357">
        <v>-66.801228399999999</v>
      </c>
      <c r="J357" s="1" t="str">
        <f t="shared" si="26"/>
        <v>Basal till</v>
      </c>
      <c r="K357" s="1" t="str">
        <f t="shared" si="27"/>
        <v>&lt;63 micron</v>
      </c>
      <c r="L357">
        <v>1</v>
      </c>
      <c r="M357">
        <v>23</v>
      </c>
      <c r="N357">
        <v>37</v>
      </c>
      <c r="O357">
        <v>3.1</v>
      </c>
      <c r="P357">
        <v>329</v>
      </c>
      <c r="Q357">
        <v>60</v>
      </c>
      <c r="R357">
        <v>30</v>
      </c>
      <c r="S357">
        <v>69</v>
      </c>
      <c r="T357">
        <v>2</v>
      </c>
      <c r="U357">
        <v>1</v>
      </c>
    </row>
    <row r="358" spans="1:21" x14ac:dyDescent="0.3">
      <c r="A358" t="s">
        <v>1439</v>
      </c>
      <c r="B358" t="s">
        <v>1440</v>
      </c>
      <c r="C358" s="1" t="str">
        <f t="shared" si="24"/>
        <v>13:0005</v>
      </c>
      <c r="D358" s="1" t="str">
        <f t="shared" si="25"/>
        <v>13:0016</v>
      </c>
      <c r="E358" t="s">
        <v>1441</v>
      </c>
      <c r="F358" t="s">
        <v>1442</v>
      </c>
      <c r="H358">
        <v>47.7435622</v>
      </c>
      <c r="I358">
        <v>-66.7730423</v>
      </c>
      <c r="J358" s="1" t="str">
        <f t="shared" si="26"/>
        <v>Basal till</v>
      </c>
      <c r="K358" s="1" t="str">
        <f t="shared" si="27"/>
        <v>&lt;63 micron</v>
      </c>
      <c r="L358">
        <v>1</v>
      </c>
      <c r="M358">
        <v>21</v>
      </c>
      <c r="N358">
        <v>21</v>
      </c>
      <c r="O358">
        <v>3.3</v>
      </c>
      <c r="P358">
        <v>172</v>
      </c>
      <c r="Q358">
        <v>30</v>
      </c>
      <c r="R358">
        <v>17</v>
      </c>
      <c r="S358">
        <v>62</v>
      </c>
      <c r="T358">
        <v>1</v>
      </c>
      <c r="U358">
        <v>1</v>
      </c>
    </row>
    <row r="359" spans="1:21" x14ac:dyDescent="0.3">
      <c r="A359" t="s">
        <v>1443</v>
      </c>
      <c r="B359" t="s">
        <v>1444</v>
      </c>
      <c r="C359" s="1" t="str">
        <f t="shared" si="24"/>
        <v>13:0005</v>
      </c>
      <c r="D359" s="1" t="str">
        <f t="shared" si="25"/>
        <v>13:0016</v>
      </c>
      <c r="E359" t="s">
        <v>1445</v>
      </c>
      <c r="F359" t="s">
        <v>1446</v>
      </c>
      <c r="H359">
        <v>47.725843900000001</v>
      </c>
      <c r="I359">
        <v>-66.775798300000005</v>
      </c>
      <c r="J359" s="1" t="str">
        <f t="shared" si="26"/>
        <v>Basal till</v>
      </c>
      <c r="K359" s="1" t="str">
        <f t="shared" si="27"/>
        <v>&lt;63 micron</v>
      </c>
      <c r="L359">
        <v>1</v>
      </c>
      <c r="M359">
        <v>27</v>
      </c>
      <c r="N359">
        <v>24</v>
      </c>
      <c r="O359">
        <v>1.5</v>
      </c>
      <c r="P359">
        <v>666</v>
      </c>
      <c r="Q359">
        <v>29</v>
      </c>
      <c r="R359">
        <v>24</v>
      </c>
      <c r="S359">
        <v>61</v>
      </c>
      <c r="T359">
        <v>1</v>
      </c>
      <c r="U359">
        <v>2</v>
      </c>
    </row>
    <row r="360" spans="1:21" x14ac:dyDescent="0.3">
      <c r="A360" t="s">
        <v>1447</v>
      </c>
      <c r="B360" t="s">
        <v>1448</v>
      </c>
      <c r="C360" s="1" t="str">
        <f t="shared" si="24"/>
        <v>13:0005</v>
      </c>
      <c r="D360" s="1" t="str">
        <f t="shared" si="25"/>
        <v>13:0016</v>
      </c>
      <c r="E360" t="s">
        <v>1449</v>
      </c>
      <c r="F360" t="s">
        <v>1450</v>
      </c>
      <c r="H360">
        <v>47.706301400000001</v>
      </c>
      <c r="I360">
        <v>-66.7772966</v>
      </c>
      <c r="J360" s="1" t="str">
        <f t="shared" si="26"/>
        <v>Basal till</v>
      </c>
      <c r="K360" s="1" t="str">
        <f t="shared" si="27"/>
        <v>&lt;63 micron</v>
      </c>
      <c r="L360">
        <v>1</v>
      </c>
      <c r="M360">
        <v>27</v>
      </c>
      <c r="N360">
        <v>32</v>
      </c>
      <c r="O360">
        <v>3.9</v>
      </c>
      <c r="P360">
        <v>259</v>
      </c>
      <c r="Q360">
        <v>47</v>
      </c>
      <c r="R360">
        <v>24</v>
      </c>
      <c r="S360">
        <v>75</v>
      </c>
      <c r="T360">
        <v>1</v>
      </c>
      <c r="U360">
        <v>2</v>
      </c>
    </row>
    <row r="361" spans="1:21" x14ac:dyDescent="0.3">
      <c r="A361" t="s">
        <v>1451</v>
      </c>
      <c r="B361" t="s">
        <v>1452</v>
      </c>
      <c r="C361" s="1" t="str">
        <f t="shared" si="24"/>
        <v>13:0005</v>
      </c>
      <c r="D361" s="1" t="str">
        <f t="shared" si="25"/>
        <v>13:0016</v>
      </c>
      <c r="E361" t="s">
        <v>1453</v>
      </c>
      <c r="F361" t="s">
        <v>1454</v>
      </c>
      <c r="H361">
        <v>47.689359400000001</v>
      </c>
      <c r="I361">
        <v>-66.773685499999999</v>
      </c>
      <c r="J361" s="1" t="str">
        <f t="shared" si="26"/>
        <v>Basal till</v>
      </c>
      <c r="K361" s="1" t="str">
        <f t="shared" si="27"/>
        <v>&lt;63 micron</v>
      </c>
      <c r="L361">
        <v>1</v>
      </c>
      <c r="M361">
        <v>25</v>
      </c>
      <c r="N361">
        <v>27</v>
      </c>
      <c r="O361">
        <v>3.9</v>
      </c>
      <c r="P361">
        <v>384</v>
      </c>
      <c r="Q361">
        <v>38</v>
      </c>
      <c r="R361">
        <v>24</v>
      </c>
      <c r="S361">
        <v>65</v>
      </c>
      <c r="T361">
        <v>2</v>
      </c>
      <c r="U361">
        <v>1</v>
      </c>
    </row>
    <row r="362" spans="1:21" x14ac:dyDescent="0.3">
      <c r="A362" t="s">
        <v>1455</v>
      </c>
      <c r="B362" t="s">
        <v>1456</v>
      </c>
      <c r="C362" s="1" t="str">
        <f t="shared" si="24"/>
        <v>13:0005</v>
      </c>
      <c r="D362" s="1" t="str">
        <f t="shared" si="25"/>
        <v>13:0016</v>
      </c>
      <c r="E362" t="s">
        <v>1457</v>
      </c>
      <c r="F362" t="s">
        <v>1458</v>
      </c>
      <c r="H362">
        <v>47.671833399999997</v>
      </c>
      <c r="I362">
        <v>-66.774764200000007</v>
      </c>
      <c r="J362" s="1" t="str">
        <f t="shared" si="26"/>
        <v>Basal till</v>
      </c>
      <c r="K362" s="1" t="str">
        <f t="shared" si="27"/>
        <v>&lt;63 micron</v>
      </c>
      <c r="L362">
        <v>0.7</v>
      </c>
      <c r="M362">
        <v>18</v>
      </c>
      <c r="N362">
        <v>20</v>
      </c>
      <c r="O362">
        <v>2.8</v>
      </c>
      <c r="P362">
        <v>219</v>
      </c>
      <c r="Q362">
        <v>29</v>
      </c>
      <c r="R362">
        <v>17</v>
      </c>
      <c r="S362">
        <v>59</v>
      </c>
      <c r="T362">
        <v>1</v>
      </c>
      <c r="U362">
        <v>2</v>
      </c>
    </row>
    <row r="363" spans="1:21" x14ac:dyDescent="0.3">
      <c r="A363" t="s">
        <v>1459</v>
      </c>
      <c r="B363" t="s">
        <v>1460</v>
      </c>
      <c r="C363" s="1" t="str">
        <f t="shared" si="24"/>
        <v>13:0005</v>
      </c>
      <c r="D363" s="1" t="str">
        <f t="shared" si="25"/>
        <v>13:0016</v>
      </c>
      <c r="E363" t="s">
        <v>1461</v>
      </c>
      <c r="F363" t="s">
        <v>1462</v>
      </c>
      <c r="H363">
        <v>47.652534899999999</v>
      </c>
      <c r="I363">
        <v>-66.777249100000006</v>
      </c>
      <c r="J363" s="1" t="str">
        <f t="shared" si="26"/>
        <v>Basal till</v>
      </c>
      <c r="K363" s="1" t="str">
        <f t="shared" si="27"/>
        <v>&lt;63 micron</v>
      </c>
      <c r="L363">
        <v>1</v>
      </c>
      <c r="M363">
        <v>27</v>
      </c>
      <c r="N363">
        <v>27</v>
      </c>
      <c r="O363">
        <v>3.3</v>
      </c>
      <c r="P363">
        <v>415</v>
      </c>
      <c r="Q363">
        <v>31</v>
      </c>
      <c r="R363">
        <v>27</v>
      </c>
      <c r="S363">
        <v>56</v>
      </c>
      <c r="T363">
        <v>1</v>
      </c>
      <c r="U363">
        <v>1</v>
      </c>
    </row>
    <row r="364" spans="1:21" x14ac:dyDescent="0.3">
      <c r="A364" t="s">
        <v>1463</v>
      </c>
      <c r="B364" t="s">
        <v>1464</v>
      </c>
      <c r="C364" s="1" t="str">
        <f t="shared" si="24"/>
        <v>13:0005</v>
      </c>
      <c r="D364" s="1" t="str">
        <f t="shared" si="25"/>
        <v>13:0016</v>
      </c>
      <c r="E364" t="s">
        <v>1465</v>
      </c>
      <c r="F364" t="s">
        <v>1466</v>
      </c>
      <c r="H364">
        <v>47.6349442</v>
      </c>
      <c r="I364">
        <v>-66.775000000000006</v>
      </c>
      <c r="J364" s="1" t="str">
        <f t="shared" si="26"/>
        <v>Basal till</v>
      </c>
      <c r="K364" s="1" t="str">
        <f t="shared" si="27"/>
        <v>&lt;63 micron</v>
      </c>
      <c r="L364">
        <v>0.7</v>
      </c>
      <c r="M364">
        <v>16</v>
      </c>
      <c r="N364">
        <v>16</v>
      </c>
      <c r="O364">
        <v>2.6</v>
      </c>
      <c r="P364">
        <v>235</v>
      </c>
      <c r="Q364">
        <v>23</v>
      </c>
      <c r="R364">
        <v>14</v>
      </c>
      <c r="S364">
        <v>49</v>
      </c>
      <c r="T364">
        <v>2</v>
      </c>
      <c r="U364">
        <v>1</v>
      </c>
    </row>
    <row r="365" spans="1:21" x14ac:dyDescent="0.3">
      <c r="A365" t="s">
        <v>1467</v>
      </c>
      <c r="B365" t="s">
        <v>1468</v>
      </c>
      <c r="C365" s="1" t="str">
        <f t="shared" si="24"/>
        <v>13:0005</v>
      </c>
      <c r="D365" s="1" t="str">
        <f t="shared" si="25"/>
        <v>13:0016</v>
      </c>
      <c r="E365" t="s">
        <v>1469</v>
      </c>
      <c r="F365" t="s">
        <v>1470</v>
      </c>
      <c r="H365">
        <v>47.617874</v>
      </c>
      <c r="I365">
        <v>-66.776390000000006</v>
      </c>
      <c r="J365" s="1" t="str">
        <f t="shared" si="26"/>
        <v>Basal till</v>
      </c>
      <c r="K365" s="1" t="str">
        <f t="shared" si="27"/>
        <v>&lt;63 micron</v>
      </c>
      <c r="L365">
        <v>0.7</v>
      </c>
      <c r="M365">
        <v>18</v>
      </c>
      <c r="N365">
        <v>19</v>
      </c>
      <c r="O365">
        <v>2.7</v>
      </c>
      <c r="P365">
        <v>157</v>
      </c>
      <c r="Q365">
        <v>24</v>
      </c>
      <c r="R365">
        <v>17</v>
      </c>
      <c r="S365">
        <v>54</v>
      </c>
      <c r="T365">
        <v>2</v>
      </c>
      <c r="U365">
        <v>2</v>
      </c>
    </row>
    <row r="366" spans="1:21" x14ac:dyDescent="0.3">
      <c r="A366" t="s">
        <v>1471</v>
      </c>
      <c r="B366" t="s">
        <v>1472</v>
      </c>
      <c r="C366" s="1" t="str">
        <f t="shared" si="24"/>
        <v>13:0005</v>
      </c>
      <c r="D366" s="1" t="str">
        <f t="shared" si="25"/>
        <v>13:0016</v>
      </c>
      <c r="E366" t="s">
        <v>1473</v>
      </c>
      <c r="F366" t="s">
        <v>1474</v>
      </c>
      <c r="H366">
        <v>47.600726399999999</v>
      </c>
      <c r="I366">
        <v>-66.7737908</v>
      </c>
      <c r="J366" s="1" t="str">
        <f t="shared" si="26"/>
        <v>Basal till</v>
      </c>
      <c r="K366" s="1" t="str">
        <f t="shared" si="27"/>
        <v>&lt;63 micron</v>
      </c>
      <c r="L366">
        <v>1</v>
      </c>
      <c r="M366">
        <v>20</v>
      </c>
      <c r="N366">
        <v>28</v>
      </c>
      <c r="O366">
        <v>2.8</v>
      </c>
      <c r="P366">
        <v>376</v>
      </c>
      <c r="Q366">
        <v>22</v>
      </c>
      <c r="R366">
        <v>20</v>
      </c>
      <c r="S366">
        <v>49</v>
      </c>
      <c r="T366">
        <v>2</v>
      </c>
      <c r="U366">
        <v>2</v>
      </c>
    </row>
    <row r="367" spans="1:21" x14ac:dyDescent="0.3">
      <c r="A367" t="s">
        <v>1475</v>
      </c>
      <c r="B367" t="s">
        <v>1476</v>
      </c>
      <c r="C367" s="1" t="str">
        <f t="shared" si="24"/>
        <v>13:0005</v>
      </c>
      <c r="D367" s="1" t="str">
        <f t="shared" si="25"/>
        <v>13:0016</v>
      </c>
      <c r="E367" t="s">
        <v>1477</v>
      </c>
      <c r="F367" t="s">
        <v>1478</v>
      </c>
      <c r="H367">
        <v>47.582448300000003</v>
      </c>
      <c r="I367">
        <v>-66.770908700000007</v>
      </c>
      <c r="J367" s="1" t="str">
        <f t="shared" si="26"/>
        <v>Basal till</v>
      </c>
      <c r="K367" s="1" t="str">
        <f t="shared" si="27"/>
        <v>&lt;63 micron</v>
      </c>
      <c r="L367">
        <v>0.7</v>
      </c>
      <c r="M367">
        <v>13</v>
      </c>
      <c r="N367">
        <v>21</v>
      </c>
      <c r="O367">
        <v>2.2000000000000002</v>
      </c>
      <c r="P367">
        <v>165</v>
      </c>
      <c r="Q367">
        <v>18</v>
      </c>
      <c r="R367">
        <v>14</v>
      </c>
      <c r="S367">
        <v>45</v>
      </c>
      <c r="T367">
        <v>1</v>
      </c>
      <c r="U367">
        <v>2</v>
      </c>
    </row>
    <row r="368" spans="1:21" x14ac:dyDescent="0.3">
      <c r="A368" t="s">
        <v>1479</v>
      </c>
      <c r="B368" t="s">
        <v>1480</v>
      </c>
      <c r="C368" s="1" t="str">
        <f t="shared" si="24"/>
        <v>13:0005</v>
      </c>
      <c r="D368" s="1" t="str">
        <f t="shared" si="25"/>
        <v>13:0016</v>
      </c>
      <c r="E368" t="s">
        <v>1481</v>
      </c>
      <c r="F368" t="s">
        <v>1482</v>
      </c>
      <c r="H368">
        <v>47.546040099999999</v>
      </c>
      <c r="I368">
        <v>-66.7727857</v>
      </c>
      <c r="J368" s="1" t="str">
        <f t="shared" si="26"/>
        <v>Basal till</v>
      </c>
      <c r="K368" s="1" t="str">
        <f t="shared" si="27"/>
        <v>&lt;63 micron</v>
      </c>
      <c r="L368">
        <v>1.4</v>
      </c>
      <c r="M368">
        <v>21</v>
      </c>
      <c r="N368">
        <v>44</v>
      </c>
      <c r="O368">
        <v>3.2</v>
      </c>
      <c r="P368">
        <v>455</v>
      </c>
      <c r="Q368">
        <v>17</v>
      </c>
      <c r="R368">
        <v>34</v>
      </c>
      <c r="S368">
        <v>59</v>
      </c>
      <c r="T368">
        <v>2</v>
      </c>
      <c r="U368">
        <v>2</v>
      </c>
    </row>
    <row r="369" spans="1:21" x14ac:dyDescent="0.3">
      <c r="A369" t="s">
        <v>1483</v>
      </c>
      <c r="B369" t="s">
        <v>1484</v>
      </c>
      <c r="C369" s="1" t="str">
        <f t="shared" si="24"/>
        <v>13:0005</v>
      </c>
      <c r="D369" s="1" t="str">
        <f t="shared" si="25"/>
        <v>13:0016</v>
      </c>
      <c r="E369" t="s">
        <v>1485</v>
      </c>
      <c r="F369" t="s">
        <v>1486</v>
      </c>
      <c r="H369">
        <v>47.527832699999998</v>
      </c>
      <c r="I369">
        <v>-66.773556900000003</v>
      </c>
      <c r="J369" s="1" t="str">
        <f t="shared" si="26"/>
        <v>Basal till</v>
      </c>
      <c r="K369" s="1" t="str">
        <f t="shared" si="27"/>
        <v>&lt;63 micron</v>
      </c>
      <c r="L369">
        <v>0.7</v>
      </c>
      <c r="M369">
        <v>23</v>
      </c>
      <c r="N369">
        <v>29</v>
      </c>
      <c r="O369">
        <v>3.4</v>
      </c>
      <c r="P369">
        <v>580</v>
      </c>
      <c r="Q369">
        <v>20</v>
      </c>
      <c r="R369">
        <v>27</v>
      </c>
      <c r="S369">
        <v>64</v>
      </c>
      <c r="T369">
        <v>2</v>
      </c>
      <c r="U369">
        <v>2</v>
      </c>
    </row>
    <row r="370" spans="1:21" x14ac:dyDescent="0.3">
      <c r="A370" t="s">
        <v>1487</v>
      </c>
      <c r="B370" t="s">
        <v>1488</v>
      </c>
      <c r="C370" s="1" t="str">
        <f t="shared" si="24"/>
        <v>13:0005</v>
      </c>
      <c r="D370" s="1" t="str">
        <f t="shared" si="25"/>
        <v>13:0016</v>
      </c>
      <c r="E370" t="s">
        <v>1489</v>
      </c>
      <c r="F370" t="s">
        <v>1490</v>
      </c>
      <c r="H370">
        <v>47.50985</v>
      </c>
      <c r="I370">
        <v>-66.7743179</v>
      </c>
      <c r="J370" s="1" t="str">
        <f t="shared" si="26"/>
        <v>Basal till</v>
      </c>
      <c r="K370" s="1" t="str">
        <f t="shared" si="27"/>
        <v>&lt;63 micron</v>
      </c>
      <c r="L370">
        <v>1</v>
      </c>
      <c r="M370">
        <v>21</v>
      </c>
      <c r="N370">
        <v>36</v>
      </c>
      <c r="O370">
        <v>3</v>
      </c>
      <c r="P370">
        <v>306</v>
      </c>
      <c r="Q370">
        <v>22</v>
      </c>
      <c r="R370">
        <v>30</v>
      </c>
      <c r="S370">
        <v>72</v>
      </c>
      <c r="T370">
        <v>2</v>
      </c>
      <c r="U370">
        <v>4</v>
      </c>
    </row>
    <row r="371" spans="1:21" x14ac:dyDescent="0.3">
      <c r="A371" t="s">
        <v>1491</v>
      </c>
      <c r="B371" t="s">
        <v>1492</v>
      </c>
      <c r="C371" s="1" t="str">
        <f t="shared" si="24"/>
        <v>13:0005</v>
      </c>
      <c r="D371" s="1" t="str">
        <f t="shared" si="25"/>
        <v>13:0016</v>
      </c>
      <c r="E371" t="s">
        <v>1493</v>
      </c>
      <c r="F371" t="s">
        <v>1494</v>
      </c>
      <c r="H371">
        <v>47.743080900000002</v>
      </c>
      <c r="I371">
        <v>-66.748382800000002</v>
      </c>
      <c r="J371" s="1" t="str">
        <f t="shared" si="26"/>
        <v>Basal till</v>
      </c>
      <c r="K371" s="1" t="str">
        <f t="shared" si="27"/>
        <v>&lt;63 micron</v>
      </c>
      <c r="L371">
        <v>0.7</v>
      </c>
      <c r="M371">
        <v>36</v>
      </c>
      <c r="N371">
        <v>39</v>
      </c>
      <c r="O371">
        <v>4</v>
      </c>
      <c r="P371">
        <v>948</v>
      </c>
      <c r="Q371">
        <v>26</v>
      </c>
      <c r="R371">
        <v>30</v>
      </c>
      <c r="S371">
        <v>73</v>
      </c>
      <c r="T371">
        <v>2</v>
      </c>
      <c r="U371">
        <v>1</v>
      </c>
    </row>
    <row r="372" spans="1:21" x14ac:dyDescent="0.3">
      <c r="A372" t="s">
        <v>1495</v>
      </c>
      <c r="B372" t="s">
        <v>1496</v>
      </c>
      <c r="C372" s="1" t="str">
        <f t="shared" si="24"/>
        <v>13:0005</v>
      </c>
      <c r="D372" s="1" t="str">
        <f t="shared" si="25"/>
        <v>13:0016</v>
      </c>
      <c r="E372" t="s">
        <v>1497</v>
      </c>
      <c r="F372" t="s">
        <v>1498</v>
      </c>
      <c r="H372">
        <v>47.725450700000003</v>
      </c>
      <c r="I372">
        <v>-66.744141900000002</v>
      </c>
      <c r="J372" s="1" t="str">
        <f t="shared" si="26"/>
        <v>Basal till</v>
      </c>
      <c r="K372" s="1" t="str">
        <f t="shared" si="27"/>
        <v>&lt;63 micron</v>
      </c>
      <c r="L372">
        <v>0.7</v>
      </c>
      <c r="M372">
        <v>18</v>
      </c>
      <c r="N372">
        <v>20</v>
      </c>
      <c r="O372">
        <v>2.9</v>
      </c>
      <c r="P372">
        <v>255</v>
      </c>
      <c r="Q372">
        <v>21</v>
      </c>
      <c r="R372">
        <v>19</v>
      </c>
      <c r="S372">
        <v>67</v>
      </c>
      <c r="T372">
        <v>0.5</v>
      </c>
      <c r="U372">
        <v>0.5</v>
      </c>
    </row>
    <row r="373" spans="1:21" x14ac:dyDescent="0.3">
      <c r="A373" t="s">
        <v>1499</v>
      </c>
      <c r="B373" t="s">
        <v>1500</v>
      </c>
      <c r="C373" s="1" t="str">
        <f t="shared" si="24"/>
        <v>13:0005</v>
      </c>
      <c r="D373" s="1" t="str">
        <f t="shared" si="25"/>
        <v>13:0016</v>
      </c>
      <c r="E373" t="s">
        <v>1501</v>
      </c>
      <c r="F373" t="s">
        <v>1502</v>
      </c>
      <c r="H373">
        <v>47.707779000000002</v>
      </c>
      <c r="I373">
        <v>-66.749237500000007</v>
      </c>
      <c r="J373" s="1" t="str">
        <f t="shared" si="26"/>
        <v>Basal till</v>
      </c>
      <c r="K373" s="1" t="str">
        <f t="shared" si="27"/>
        <v>&lt;63 micron</v>
      </c>
      <c r="L373">
        <v>1</v>
      </c>
      <c r="M373">
        <v>18</v>
      </c>
      <c r="N373">
        <v>17</v>
      </c>
      <c r="O373">
        <v>3.3</v>
      </c>
      <c r="P373">
        <v>176</v>
      </c>
      <c r="Q373">
        <v>64</v>
      </c>
      <c r="R373">
        <v>17</v>
      </c>
      <c r="S373">
        <v>58</v>
      </c>
      <c r="T373">
        <v>1</v>
      </c>
      <c r="U373">
        <v>1</v>
      </c>
    </row>
    <row r="374" spans="1:21" x14ac:dyDescent="0.3">
      <c r="A374" t="s">
        <v>1503</v>
      </c>
      <c r="B374" t="s">
        <v>1504</v>
      </c>
      <c r="C374" s="1" t="str">
        <f t="shared" si="24"/>
        <v>13:0005</v>
      </c>
      <c r="D374" s="1" t="str">
        <f t="shared" si="25"/>
        <v>13:0016</v>
      </c>
      <c r="E374" t="s">
        <v>1505</v>
      </c>
      <c r="F374" t="s">
        <v>1506</v>
      </c>
      <c r="H374">
        <v>47.686604699999997</v>
      </c>
      <c r="I374">
        <v>-66.747816700000001</v>
      </c>
      <c r="J374" s="1" t="str">
        <f t="shared" si="26"/>
        <v>Basal till</v>
      </c>
      <c r="K374" s="1" t="str">
        <f t="shared" si="27"/>
        <v>&lt;63 micron</v>
      </c>
      <c r="L374">
        <v>0.7</v>
      </c>
      <c r="M374">
        <v>15</v>
      </c>
      <c r="N374">
        <v>14</v>
      </c>
      <c r="O374">
        <v>2.6</v>
      </c>
      <c r="P374">
        <v>160</v>
      </c>
      <c r="Q374">
        <v>52</v>
      </c>
      <c r="R374">
        <v>17</v>
      </c>
      <c r="S374">
        <v>50</v>
      </c>
      <c r="T374">
        <v>1</v>
      </c>
      <c r="U374">
        <v>2</v>
      </c>
    </row>
    <row r="375" spans="1:21" x14ac:dyDescent="0.3">
      <c r="A375" t="s">
        <v>1507</v>
      </c>
      <c r="B375" t="s">
        <v>1508</v>
      </c>
      <c r="C375" s="1" t="str">
        <f t="shared" si="24"/>
        <v>13:0005</v>
      </c>
      <c r="D375" s="1" t="str">
        <f t="shared" si="25"/>
        <v>13:0016</v>
      </c>
      <c r="E375" t="s">
        <v>1509</v>
      </c>
      <c r="F375" t="s">
        <v>1510</v>
      </c>
      <c r="H375">
        <v>47.671776399999999</v>
      </c>
      <c r="I375">
        <v>-66.748788000000005</v>
      </c>
      <c r="J375" s="1" t="str">
        <f t="shared" si="26"/>
        <v>Basal till</v>
      </c>
      <c r="K375" s="1" t="str">
        <f t="shared" si="27"/>
        <v>&lt;63 micron</v>
      </c>
      <c r="L375">
        <v>0.3</v>
      </c>
      <c r="M375">
        <v>13</v>
      </c>
      <c r="N375">
        <v>14</v>
      </c>
      <c r="O375">
        <v>2.2000000000000002</v>
      </c>
      <c r="P375">
        <v>136</v>
      </c>
      <c r="Q375">
        <v>50</v>
      </c>
      <c r="R375">
        <v>17</v>
      </c>
      <c r="S375">
        <v>31</v>
      </c>
      <c r="T375">
        <v>2</v>
      </c>
      <c r="U375">
        <v>1</v>
      </c>
    </row>
    <row r="376" spans="1:21" x14ac:dyDescent="0.3">
      <c r="A376" t="s">
        <v>1511</v>
      </c>
      <c r="B376" t="s">
        <v>1512</v>
      </c>
      <c r="C376" s="1" t="str">
        <f t="shared" si="24"/>
        <v>13:0005</v>
      </c>
      <c r="D376" s="1" t="str">
        <f t="shared" si="25"/>
        <v>13:0016</v>
      </c>
      <c r="E376" t="s">
        <v>1513</v>
      </c>
      <c r="F376" t="s">
        <v>1514</v>
      </c>
      <c r="H376">
        <v>47.652908600000004</v>
      </c>
      <c r="I376">
        <v>-66.750265200000001</v>
      </c>
      <c r="J376" s="1" t="str">
        <f t="shared" si="26"/>
        <v>Basal till</v>
      </c>
      <c r="K376" s="1" t="str">
        <f t="shared" si="27"/>
        <v>&lt;63 micron</v>
      </c>
      <c r="L376">
        <v>1.3</v>
      </c>
      <c r="M376">
        <v>27</v>
      </c>
      <c r="N376">
        <v>28</v>
      </c>
      <c r="O376">
        <v>2.9</v>
      </c>
      <c r="P376">
        <v>721</v>
      </c>
      <c r="Q376">
        <v>91</v>
      </c>
      <c r="R376">
        <v>31</v>
      </c>
      <c r="S376">
        <v>53</v>
      </c>
      <c r="T376">
        <v>2</v>
      </c>
      <c r="U376">
        <v>2</v>
      </c>
    </row>
    <row r="377" spans="1:21" x14ac:dyDescent="0.3">
      <c r="A377" t="s">
        <v>1515</v>
      </c>
      <c r="B377" t="s">
        <v>1516</v>
      </c>
      <c r="C377" s="1" t="str">
        <f t="shared" si="24"/>
        <v>13:0005</v>
      </c>
      <c r="D377" s="1" t="str">
        <f t="shared" si="25"/>
        <v>13:0016</v>
      </c>
      <c r="E377" t="s">
        <v>1517</v>
      </c>
      <c r="F377" t="s">
        <v>1518</v>
      </c>
      <c r="H377">
        <v>47.634861399999998</v>
      </c>
      <c r="I377">
        <v>-66.747711899999999</v>
      </c>
      <c r="J377" s="1" t="str">
        <f t="shared" si="26"/>
        <v>Basal till</v>
      </c>
      <c r="K377" s="1" t="str">
        <f t="shared" si="27"/>
        <v>&lt;63 micron</v>
      </c>
      <c r="L377">
        <v>0.7</v>
      </c>
      <c r="M377">
        <v>16</v>
      </c>
      <c r="N377">
        <v>17</v>
      </c>
      <c r="O377">
        <v>2.6</v>
      </c>
      <c r="P377">
        <v>329</v>
      </c>
      <c r="Q377">
        <v>70</v>
      </c>
      <c r="R377">
        <v>17</v>
      </c>
      <c r="S377">
        <v>40</v>
      </c>
      <c r="T377">
        <v>2</v>
      </c>
      <c r="U377">
        <v>2</v>
      </c>
    </row>
    <row r="378" spans="1:21" x14ac:dyDescent="0.3">
      <c r="A378" t="s">
        <v>1519</v>
      </c>
      <c r="B378" t="s">
        <v>1520</v>
      </c>
      <c r="C378" s="1" t="str">
        <f t="shared" si="24"/>
        <v>13:0005</v>
      </c>
      <c r="D378" s="1" t="str">
        <f t="shared" si="25"/>
        <v>13:0016</v>
      </c>
      <c r="E378" t="s">
        <v>1521</v>
      </c>
      <c r="F378" t="s">
        <v>1522</v>
      </c>
      <c r="H378">
        <v>47.618003399999999</v>
      </c>
      <c r="I378">
        <v>-66.7484362</v>
      </c>
      <c r="J378" s="1" t="str">
        <f t="shared" si="26"/>
        <v>Basal till</v>
      </c>
      <c r="K378" s="1" t="str">
        <f t="shared" si="27"/>
        <v>&lt;63 micron</v>
      </c>
      <c r="L378">
        <v>1.3</v>
      </c>
      <c r="M378">
        <v>14</v>
      </c>
      <c r="N378">
        <v>15</v>
      </c>
      <c r="O378">
        <v>2.6</v>
      </c>
      <c r="P378">
        <v>329</v>
      </c>
      <c r="Q378">
        <v>35</v>
      </c>
      <c r="R378">
        <v>17</v>
      </c>
      <c r="S378">
        <v>79</v>
      </c>
      <c r="T378">
        <v>2</v>
      </c>
      <c r="U378">
        <v>4</v>
      </c>
    </row>
    <row r="379" spans="1:21" x14ac:dyDescent="0.3">
      <c r="A379" t="s">
        <v>1523</v>
      </c>
      <c r="B379" t="s">
        <v>1524</v>
      </c>
      <c r="C379" s="1" t="str">
        <f t="shared" ref="C379:C442" si="28">HYPERLINK("http://geochem.nrcan.gc.ca/cdogs/content/bdl/bdl130005_e.htm", "13:0005")</f>
        <v>13:0005</v>
      </c>
      <c r="D379" s="1" t="str">
        <f t="shared" ref="D379:D442" si="29">HYPERLINK("http://geochem.nrcan.gc.ca/cdogs/content/svy/svy130016_e.htm", "13:0016")</f>
        <v>13:0016</v>
      </c>
      <c r="E379" t="s">
        <v>1525</v>
      </c>
      <c r="F379" t="s">
        <v>1526</v>
      </c>
      <c r="H379">
        <v>47.599366699999997</v>
      </c>
      <c r="I379">
        <v>-66.750234000000006</v>
      </c>
      <c r="J379" s="1" t="str">
        <f t="shared" ref="J379:J442" si="30">HYPERLINK("http://geochem.nrcan.gc.ca/cdogs/content/kwd/kwd020045_e.htm", "Basal till")</f>
        <v>Basal till</v>
      </c>
      <c r="K379" s="1" t="str">
        <f t="shared" ref="K379:K442" si="31">HYPERLINK("http://geochem.nrcan.gc.ca/cdogs/content/kwd/kwd080004_e.htm", "&lt;63 micron")</f>
        <v>&lt;63 micron</v>
      </c>
      <c r="L379">
        <v>1</v>
      </c>
      <c r="M379">
        <v>20</v>
      </c>
      <c r="N379">
        <v>31</v>
      </c>
      <c r="O379">
        <v>2.8</v>
      </c>
      <c r="P379">
        <v>272</v>
      </c>
      <c r="Q379">
        <v>48</v>
      </c>
      <c r="R379">
        <v>24</v>
      </c>
      <c r="S379">
        <v>37</v>
      </c>
      <c r="T379">
        <v>2</v>
      </c>
      <c r="U379">
        <v>2</v>
      </c>
    </row>
    <row r="380" spans="1:21" x14ac:dyDescent="0.3">
      <c r="A380" t="s">
        <v>1527</v>
      </c>
      <c r="B380" t="s">
        <v>1528</v>
      </c>
      <c r="C380" s="1" t="str">
        <f t="shared" si="28"/>
        <v>13:0005</v>
      </c>
      <c r="D380" s="1" t="str">
        <f t="shared" si="29"/>
        <v>13:0016</v>
      </c>
      <c r="E380" t="s">
        <v>1529</v>
      </c>
      <c r="F380" t="s">
        <v>1530</v>
      </c>
      <c r="H380">
        <v>47.563780399999999</v>
      </c>
      <c r="I380">
        <v>-66.748102599999996</v>
      </c>
      <c r="J380" s="1" t="str">
        <f t="shared" si="30"/>
        <v>Basal till</v>
      </c>
      <c r="K380" s="1" t="str">
        <f t="shared" si="31"/>
        <v>&lt;63 micron</v>
      </c>
      <c r="L380">
        <v>0.7</v>
      </c>
      <c r="M380">
        <v>20</v>
      </c>
      <c r="N380">
        <v>24</v>
      </c>
      <c r="O380">
        <v>2.5</v>
      </c>
      <c r="P380">
        <v>633</v>
      </c>
      <c r="Q380">
        <v>54</v>
      </c>
      <c r="R380">
        <v>21</v>
      </c>
      <c r="S380">
        <v>47</v>
      </c>
      <c r="T380">
        <v>2</v>
      </c>
      <c r="U380">
        <v>2</v>
      </c>
    </row>
    <row r="381" spans="1:21" x14ac:dyDescent="0.3">
      <c r="A381" t="s">
        <v>1531</v>
      </c>
      <c r="B381" t="s">
        <v>1532</v>
      </c>
      <c r="C381" s="1" t="str">
        <f t="shared" si="28"/>
        <v>13:0005</v>
      </c>
      <c r="D381" s="1" t="str">
        <f t="shared" si="29"/>
        <v>13:0016</v>
      </c>
      <c r="E381" t="s">
        <v>1533</v>
      </c>
      <c r="F381" t="s">
        <v>1534</v>
      </c>
      <c r="H381">
        <v>47.528503100000002</v>
      </c>
      <c r="I381">
        <v>-66.750277999999994</v>
      </c>
      <c r="J381" s="1" t="str">
        <f t="shared" si="30"/>
        <v>Basal till</v>
      </c>
      <c r="K381" s="1" t="str">
        <f t="shared" si="31"/>
        <v>&lt;63 micron</v>
      </c>
      <c r="L381">
        <v>0.7</v>
      </c>
      <c r="M381">
        <v>15</v>
      </c>
      <c r="N381">
        <v>24</v>
      </c>
      <c r="O381">
        <v>2.5</v>
      </c>
      <c r="P381">
        <v>232</v>
      </c>
      <c r="Q381">
        <v>53</v>
      </c>
      <c r="R381">
        <v>24</v>
      </c>
      <c r="S381">
        <v>61</v>
      </c>
      <c r="T381">
        <v>2</v>
      </c>
      <c r="U381">
        <v>3</v>
      </c>
    </row>
    <row r="382" spans="1:21" x14ac:dyDescent="0.3">
      <c r="A382" t="s">
        <v>1535</v>
      </c>
      <c r="B382" t="s">
        <v>1536</v>
      </c>
      <c r="C382" s="1" t="str">
        <f t="shared" si="28"/>
        <v>13:0005</v>
      </c>
      <c r="D382" s="1" t="str">
        <f t="shared" si="29"/>
        <v>13:0016</v>
      </c>
      <c r="E382" t="s">
        <v>1537</v>
      </c>
      <c r="F382" t="s">
        <v>1538</v>
      </c>
      <c r="H382">
        <v>47.509755200000001</v>
      </c>
      <c r="I382">
        <v>-66.746431299999998</v>
      </c>
      <c r="J382" s="1" t="str">
        <f t="shared" si="30"/>
        <v>Basal till</v>
      </c>
      <c r="K382" s="1" t="str">
        <f t="shared" si="31"/>
        <v>&lt;63 micron</v>
      </c>
      <c r="L382">
        <v>1</v>
      </c>
      <c r="M382">
        <v>14</v>
      </c>
      <c r="N382">
        <v>23</v>
      </c>
      <c r="O382">
        <v>2.9</v>
      </c>
      <c r="P382">
        <v>216</v>
      </c>
      <c r="Q382">
        <v>55</v>
      </c>
      <c r="R382">
        <v>24</v>
      </c>
      <c r="S382">
        <v>76</v>
      </c>
      <c r="T382">
        <v>1</v>
      </c>
      <c r="U382">
        <v>1</v>
      </c>
    </row>
    <row r="383" spans="1:21" x14ac:dyDescent="0.3">
      <c r="A383" t="s">
        <v>1539</v>
      </c>
      <c r="B383" t="s">
        <v>1540</v>
      </c>
      <c r="C383" s="1" t="str">
        <f t="shared" si="28"/>
        <v>13:0005</v>
      </c>
      <c r="D383" s="1" t="str">
        <f t="shared" si="29"/>
        <v>13:0016</v>
      </c>
      <c r="E383" t="s">
        <v>1541</v>
      </c>
      <c r="F383" t="s">
        <v>1542</v>
      </c>
      <c r="H383">
        <v>47.743698199999997</v>
      </c>
      <c r="I383">
        <v>-66.722675300000006</v>
      </c>
      <c r="J383" s="1" t="str">
        <f t="shared" si="30"/>
        <v>Basal till</v>
      </c>
      <c r="K383" s="1" t="str">
        <f t="shared" si="31"/>
        <v>&lt;63 micron</v>
      </c>
      <c r="L383">
        <v>0.7</v>
      </c>
      <c r="M383">
        <v>22</v>
      </c>
      <c r="N383">
        <v>26</v>
      </c>
      <c r="O383">
        <v>3.1</v>
      </c>
      <c r="P383">
        <v>421</v>
      </c>
      <c r="Q383">
        <v>84</v>
      </c>
      <c r="R383">
        <v>23</v>
      </c>
      <c r="S383">
        <v>60</v>
      </c>
      <c r="T383">
        <v>0.5</v>
      </c>
      <c r="U383">
        <v>0.5</v>
      </c>
    </row>
    <row r="384" spans="1:21" x14ac:dyDescent="0.3">
      <c r="A384" t="s">
        <v>1543</v>
      </c>
      <c r="B384" t="s">
        <v>1544</v>
      </c>
      <c r="C384" s="1" t="str">
        <f t="shared" si="28"/>
        <v>13:0005</v>
      </c>
      <c r="D384" s="1" t="str">
        <f t="shared" si="29"/>
        <v>13:0016</v>
      </c>
      <c r="E384" t="s">
        <v>1545</v>
      </c>
      <c r="F384" t="s">
        <v>1546</v>
      </c>
      <c r="H384">
        <v>47.725465700000001</v>
      </c>
      <c r="I384">
        <v>-66.722136699999993</v>
      </c>
      <c r="J384" s="1" t="str">
        <f t="shared" si="30"/>
        <v>Basal till</v>
      </c>
      <c r="K384" s="1" t="str">
        <f t="shared" si="31"/>
        <v>&lt;63 micron</v>
      </c>
      <c r="L384">
        <v>0.7</v>
      </c>
      <c r="M384">
        <v>20</v>
      </c>
      <c r="N384">
        <v>22</v>
      </c>
      <c r="O384">
        <v>3</v>
      </c>
      <c r="P384">
        <v>553</v>
      </c>
      <c r="Q384">
        <v>65</v>
      </c>
      <c r="R384">
        <v>38</v>
      </c>
      <c r="S384">
        <v>69</v>
      </c>
      <c r="T384">
        <v>1</v>
      </c>
      <c r="U384">
        <v>4</v>
      </c>
    </row>
    <row r="385" spans="1:21" x14ac:dyDescent="0.3">
      <c r="A385" t="s">
        <v>1547</v>
      </c>
      <c r="B385" t="s">
        <v>1548</v>
      </c>
      <c r="C385" s="1" t="str">
        <f t="shared" si="28"/>
        <v>13:0005</v>
      </c>
      <c r="D385" s="1" t="str">
        <f t="shared" si="29"/>
        <v>13:0016</v>
      </c>
      <c r="E385" t="s">
        <v>1549</v>
      </c>
      <c r="F385" t="s">
        <v>1550</v>
      </c>
      <c r="H385">
        <v>47.7076894</v>
      </c>
      <c r="I385">
        <v>-66.721911700000007</v>
      </c>
      <c r="J385" s="1" t="str">
        <f t="shared" si="30"/>
        <v>Basal till</v>
      </c>
      <c r="K385" s="1" t="str">
        <f t="shared" si="31"/>
        <v>&lt;63 micron</v>
      </c>
      <c r="L385">
        <v>0.7</v>
      </c>
      <c r="M385">
        <v>13</v>
      </c>
      <c r="N385">
        <v>13</v>
      </c>
      <c r="O385">
        <v>2.4</v>
      </c>
      <c r="P385">
        <v>144</v>
      </c>
      <c r="Q385">
        <v>45</v>
      </c>
      <c r="R385">
        <v>14</v>
      </c>
      <c r="S385">
        <v>52</v>
      </c>
      <c r="T385">
        <v>1</v>
      </c>
      <c r="U385">
        <v>4</v>
      </c>
    </row>
    <row r="386" spans="1:21" x14ac:dyDescent="0.3">
      <c r="A386" t="s">
        <v>1551</v>
      </c>
      <c r="B386" t="s">
        <v>1552</v>
      </c>
      <c r="C386" s="1" t="str">
        <f t="shared" si="28"/>
        <v>13:0005</v>
      </c>
      <c r="D386" s="1" t="str">
        <f t="shared" si="29"/>
        <v>13:0016</v>
      </c>
      <c r="E386" t="s">
        <v>1553</v>
      </c>
      <c r="F386" t="s">
        <v>1554</v>
      </c>
      <c r="H386">
        <v>47.6910302</v>
      </c>
      <c r="I386">
        <v>-66.721304700000005</v>
      </c>
      <c r="J386" s="1" t="str">
        <f t="shared" si="30"/>
        <v>Basal till</v>
      </c>
      <c r="K386" s="1" t="str">
        <f t="shared" si="31"/>
        <v>&lt;63 micron</v>
      </c>
      <c r="L386">
        <v>0.3</v>
      </c>
      <c r="M386">
        <v>13</v>
      </c>
      <c r="N386">
        <v>16</v>
      </c>
      <c r="O386">
        <v>2.5</v>
      </c>
      <c r="P386">
        <v>200</v>
      </c>
      <c r="Q386">
        <v>61</v>
      </c>
      <c r="R386">
        <v>14</v>
      </c>
      <c r="S386">
        <v>39</v>
      </c>
      <c r="T386">
        <v>1</v>
      </c>
      <c r="U386">
        <v>2</v>
      </c>
    </row>
    <row r="387" spans="1:21" x14ac:dyDescent="0.3">
      <c r="A387" t="s">
        <v>1555</v>
      </c>
      <c r="B387" t="s">
        <v>1556</v>
      </c>
      <c r="C387" s="1" t="str">
        <f t="shared" si="28"/>
        <v>13:0005</v>
      </c>
      <c r="D387" s="1" t="str">
        <f t="shared" si="29"/>
        <v>13:0016</v>
      </c>
      <c r="E387" t="s">
        <v>1557</v>
      </c>
      <c r="F387" t="s">
        <v>1558</v>
      </c>
      <c r="H387">
        <v>47.673048799999997</v>
      </c>
      <c r="I387">
        <v>-66.722087900000005</v>
      </c>
      <c r="J387" s="1" t="str">
        <f t="shared" si="30"/>
        <v>Basal till</v>
      </c>
      <c r="K387" s="1" t="str">
        <f t="shared" si="31"/>
        <v>&lt;63 micron</v>
      </c>
      <c r="L387">
        <v>0.7</v>
      </c>
      <c r="M387">
        <v>20</v>
      </c>
      <c r="N387">
        <v>25</v>
      </c>
      <c r="O387">
        <v>3</v>
      </c>
      <c r="P387">
        <v>200</v>
      </c>
      <c r="Q387">
        <v>90</v>
      </c>
      <c r="R387">
        <v>17</v>
      </c>
      <c r="S387">
        <v>53</v>
      </c>
      <c r="T387">
        <v>1</v>
      </c>
      <c r="U387">
        <v>2</v>
      </c>
    </row>
    <row r="388" spans="1:21" x14ac:dyDescent="0.3">
      <c r="A388" t="s">
        <v>1559</v>
      </c>
      <c r="B388" t="s">
        <v>1560</v>
      </c>
      <c r="C388" s="1" t="str">
        <f t="shared" si="28"/>
        <v>13:0005</v>
      </c>
      <c r="D388" s="1" t="str">
        <f t="shared" si="29"/>
        <v>13:0016</v>
      </c>
      <c r="E388" t="s">
        <v>1561</v>
      </c>
      <c r="F388" t="s">
        <v>1562</v>
      </c>
      <c r="H388">
        <v>47.650109299999997</v>
      </c>
      <c r="I388">
        <v>-66.72242</v>
      </c>
      <c r="J388" s="1" t="str">
        <f t="shared" si="30"/>
        <v>Basal till</v>
      </c>
      <c r="K388" s="1" t="str">
        <f t="shared" si="31"/>
        <v>&lt;63 micron</v>
      </c>
      <c r="L388">
        <v>0.7</v>
      </c>
      <c r="M388">
        <v>20</v>
      </c>
      <c r="N388">
        <v>21</v>
      </c>
      <c r="O388">
        <v>3.1</v>
      </c>
      <c r="P388">
        <v>441</v>
      </c>
      <c r="Q388">
        <v>79</v>
      </c>
      <c r="R388">
        <v>28</v>
      </c>
      <c r="S388">
        <v>56</v>
      </c>
      <c r="T388">
        <v>1</v>
      </c>
      <c r="U388">
        <v>2</v>
      </c>
    </row>
    <row r="389" spans="1:21" x14ac:dyDescent="0.3">
      <c r="A389" t="s">
        <v>1563</v>
      </c>
      <c r="B389" t="s">
        <v>1564</v>
      </c>
      <c r="C389" s="1" t="str">
        <f t="shared" si="28"/>
        <v>13:0005</v>
      </c>
      <c r="D389" s="1" t="str">
        <f t="shared" si="29"/>
        <v>13:0016</v>
      </c>
      <c r="E389" t="s">
        <v>1565</v>
      </c>
      <c r="F389" t="s">
        <v>1566</v>
      </c>
      <c r="H389">
        <v>47.636828100000002</v>
      </c>
      <c r="I389">
        <v>-66.721998900000003</v>
      </c>
      <c r="J389" s="1" t="str">
        <f t="shared" si="30"/>
        <v>Basal till</v>
      </c>
      <c r="K389" s="1" t="str">
        <f t="shared" si="31"/>
        <v>&lt;63 micron</v>
      </c>
      <c r="L389">
        <v>0.7</v>
      </c>
      <c r="M389">
        <v>11</v>
      </c>
      <c r="N389">
        <v>11</v>
      </c>
      <c r="O389">
        <v>2.2000000000000002</v>
      </c>
      <c r="P389">
        <v>224</v>
      </c>
      <c r="Q389">
        <v>34</v>
      </c>
      <c r="R389">
        <v>17</v>
      </c>
      <c r="S389">
        <v>50</v>
      </c>
      <c r="T389">
        <v>1</v>
      </c>
      <c r="U389">
        <v>2</v>
      </c>
    </row>
    <row r="390" spans="1:21" x14ac:dyDescent="0.3">
      <c r="A390" t="s">
        <v>1567</v>
      </c>
      <c r="B390" t="s">
        <v>1568</v>
      </c>
      <c r="C390" s="1" t="str">
        <f t="shared" si="28"/>
        <v>13:0005</v>
      </c>
      <c r="D390" s="1" t="str">
        <f t="shared" si="29"/>
        <v>13:0016</v>
      </c>
      <c r="E390" t="s">
        <v>1569</v>
      </c>
      <c r="F390" t="s">
        <v>1570</v>
      </c>
      <c r="H390">
        <v>47.617709599999998</v>
      </c>
      <c r="I390">
        <v>-66.722164300000003</v>
      </c>
      <c r="J390" s="1" t="str">
        <f t="shared" si="30"/>
        <v>Basal till</v>
      </c>
      <c r="K390" s="1" t="str">
        <f t="shared" si="31"/>
        <v>&lt;63 micron</v>
      </c>
      <c r="L390">
        <v>1.3</v>
      </c>
      <c r="M390">
        <v>12</v>
      </c>
      <c r="N390">
        <v>19</v>
      </c>
      <c r="O390">
        <v>2.6</v>
      </c>
      <c r="P390">
        <v>457</v>
      </c>
      <c r="Q390">
        <v>23</v>
      </c>
      <c r="R390">
        <v>17</v>
      </c>
      <c r="S390">
        <v>171</v>
      </c>
      <c r="T390">
        <v>1</v>
      </c>
      <c r="U390">
        <v>1</v>
      </c>
    </row>
    <row r="391" spans="1:21" x14ac:dyDescent="0.3">
      <c r="A391" t="s">
        <v>1571</v>
      </c>
      <c r="B391" t="s">
        <v>1572</v>
      </c>
      <c r="C391" s="1" t="str">
        <f t="shared" si="28"/>
        <v>13:0005</v>
      </c>
      <c r="D391" s="1" t="str">
        <f t="shared" si="29"/>
        <v>13:0016</v>
      </c>
      <c r="E391" t="s">
        <v>1573</v>
      </c>
      <c r="F391" t="s">
        <v>1574</v>
      </c>
      <c r="H391">
        <v>47.582182699999997</v>
      </c>
      <c r="I391">
        <v>-66.723041300000006</v>
      </c>
      <c r="J391" s="1" t="str">
        <f t="shared" si="30"/>
        <v>Basal till</v>
      </c>
      <c r="K391" s="1" t="str">
        <f t="shared" si="31"/>
        <v>&lt;63 micron</v>
      </c>
      <c r="L391">
        <v>1.3</v>
      </c>
      <c r="M391">
        <v>27</v>
      </c>
      <c r="N391">
        <v>28</v>
      </c>
      <c r="O391">
        <v>3.4</v>
      </c>
      <c r="P391">
        <v>426</v>
      </c>
      <c r="Q391">
        <v>68</v>
      </c>
      <c r="R391">
        <v>32</v>
      </c>
      <c r="S391">
        <v>64</v>
      </c>
      <c r="T391">
        <v>1</v>
      </c>
      <c r="U391">
        <v>2</v>
      </c>
    </row>
    <row r="392" spans="1:21" x14ac:dyDescent="0.3">
      <c r="A392" t="s">
        <v>1575</v>
      </c>
      <c r="B392" t="s">
        <v>1576</v>
      </c>
      <c r="C392" s="1" t="str">
        <f t="shared" si="28"/>
        <v>13:0005</v>
      </c>
      <c r="D392" s="1" t="str">
        <f t="shared" si="29"/>
        <v>13:0016</v>
      </c>
      <c r="E392" t="s">
        <v>1577</v>
      </c>
      <c r="F392" t="s">
        <v>1578</v>
      </c>
      <c r="H392">
        <v>47.563691900000002</v>
      </c>
      <c r="I392">
        <v>-66.720851699999997</v>
      </c>
      <c r="J392" s="1" t="str">
        <f t="shared" si="30"/>
        <v>Basal till</v>
      </c>
      <c r="K392" s="1" t="str">
        <f t="shared" si="31"/>
        <v>&lt;63 micron</v>
      </c>
      <c r="L392">
        <v>1.3</v>
      </c>
      <c r="M392">
        <v>25</v>
      </c>
      <c r="N392">
        <v>26</v>
      </c>
      <c r="O392">
        <v>3.2</v>
      </c>
      <c r="P392">
        <v>354</v>
      </c>
      <c r="Q392">
        <v>57</v>
      </c>
      <c r="R392">
        <v>35</v>
      </c>
      <c r="S392">
        <v>56</v>
      </c>
      <c r="T392">
        <v>2</v>
      </c>
      <c r="U392">
        <v>1</v>
      </c>
    </row>
    <row r="393" spans="1:21" x14ac:dyDescent="0.3">
      <c r="A393" t="s">
        <v>1579</v>
      </c>
      <c r="B393" t="s">
        <v>1580</v>
      </c>
      <c r="C393" s="1" t="str">
        <f t="shared" si="28"/>
        <v>13:0005</v>
      </c>
      <c r="D393" s="1" t="str">
        <f t="shared" si="29"/>
        <v>13:0016</v>
      </c>
      <c r="E393" t="s">
        <v>1581</v>
      </c>
      <c r="F393" t="s">
        <v>1582</v>
      </c>
      <c r="H393">
        <v>47.545220800000003</v>
      </c>
      <c r="I393">
        <v>-66.719659399999998</v>
      </c>
      <c r="J393" s="1" t="str">
        <f t="shared" si="30"/>
        <v>Basal till</v>
      </c>
      <c r="K393" s="1" t="str">
        <f t="shared" si="31"/>
        <v>&lt;63 micron</v>
      </c>
      <c r="L393">
        <v>1</v>
      </c>
      <c r="M393">
        <v>28</v>
      </c>
      <c r="N393">
        <v>26</v>
      </c>
      <c r="O393">
        <v>2.6</v>
      </c>
      <c r="P393">
        <v>724</v>
      </c>
      <c r="Q393">
        <v>53</v>
      </c>
      <c r="R393">
        <v>28</v>
      </c>
      <c r="S393">
        <v>55</v>
      </c>
      <c r="T393">
        <v>1</v>
      </c>
      <c r="U393">
        <v>1</v>
      </c>
    </row>
    <row r="394" spans="1:21" x14ac:dyDescent="0.3">
      <c r="A394" t="s">
        <v>1583</v>
      </c>
      <c r="B394" t="s">
        <v>1584</v>
      </c>
      <c r="C394" s="1" t="str">
        <f t="shared" si="28"/>
        <v>13:0005</v>
      </c>
      <c r="D394" s="1" t="str">
        <f t="shared" si="29"/>
        <v>13:0016</v>
      </c>
      <c r="E394" t="s">
        <v>1585</v>
      </c>
      <c r="F394" t="s">
        <v>1586</v>
      </c>
      <c r="H394">
        <v>47.529446999999998</v>
      </c>
      <c r="I394">
        <v>-66.7183505</v>
      </c>
      <c r="J394" s="1" t="str">
        <f t="shared" si="30"/>
        <v>Basal till</v>
      </c>
      <c r="K394" s="1" t="str">
        <f t="shared" si="31"/>
        <v>&lt;63 micron</v>
      </c>
      <c r="L394">
        <v>1</v>
      </c>
      <c r="M394">
        <v>21</v>
      </c>
      <c r="N394">
        <v>23</v>
      </c>
      <c r="O394">
        <v>2.5</v>
      </c>
      <c r="P394">
        <v>370</v>
      </c>
      <c r="Q394">
        <v>41</v>
      </c>
      <c r="R394">
        <v>21</v>
      </c>
      <c r="S394">
        <v>45</v>
      </c>
      <c r="T394">
        <v>1</v>
      </c>
      <c r="U394">
        <v>2</v>
      </c>
    </row>
    <row r="395" spans="1:21" x14ac:dyDescent="0.3">
      <c r="A395" t="s">
        <v>1587</v>
      </c>
      <c r="B395" t="s">
        <v>1588</v>
      </c>
      <c r="C395" s="1" t="str">
        <f t="shared" si="28"/>
        <v>13:0005</v>
      </c>
      <c r="D395" s="1" t="str">
        <f t="shared" si="29"/>
        <v>13:0016</v>
      </c>
      <c r="E395" t="s">
        <v>1589</v>
      </c>
      <c r="F395" t="s">
        <v>1590</v>
      </c>
      <c r="H395">
        <v>47.510294899999998</v>
      </c>
      <c r="I395">
        <v>-66.716856899999996</v>
      </c>
      <c r="J395" s="1" t="str">
        <f t="shared" si="30"/>
        <v>Basal till</v>
      </c>
      <c r="K395" s="1" t="str">
        <f t="shared" si="31"/>
        <v>&lt;63 micron</v>
      </c>
      <c r="L395">
        <v>1</v>
      </c>
      <c r="M395">
        <v>17</v>
      </c>
      <c r="N395">
        <v>17</v>
      </c>
      <c r="O395">
        <v>2.4</v>
      </c>
      <c r="P395">
        <v>217</v>
      </c>
      <c r="Q395">
        <v>38</v>
      </c>
      <c r="R395">
        <v>16</v>
      </c>
      <c r="S395">
        <v>39</v>
      </c>
      <c r="T395">
        <v>0.5</v>
      </c>
      <c r="U395">
        <v>0.5</v>
      </c>
    </row>
    <row r="396" spans="1:21" x14ac:dyDescent="0.3">
      <c r="A396" t="s">
        <v>1591</v>
      </c>
      <c r="B396" t="s">
        <v>1592</v>
      </c>
      <c r="C396" s="1" t="str">
        <f t="shared" si="28"/>
        <v>13:0005</v>
      </c>
      <c r="D396" s="1" t="str">
        <f t="shared" si="29"/>
        <v>13:0016</v>
      </c>
      <c r="E396" t="s">
        <v>1593</v>
      </c>
      <c r="F396" t="s">
        <v>1594</v>
      </c>
      <c r="H396">
        <v>47.743383899999998</v>
      </c>
      <c r="I396">
        <v>-66.695674100000005</v>
      </c>
      <c r="J396" s="1" t="str">
        <f t="shared" si="30"/>
        <v>Basal till</v>
      </c>
      <c r="K396" s="1" t="str">
        <f t="shared" si="31"/>
        <v>&lt;63 micron</v>
      </c>
      <c r="L396">
        <v>1</v>
      </c>
      <c r="M396">
        <v>26</v>
      </c>
      <c r="N396">
        <v>24</v>
      </c>
      <c r="O396">
        <v>3.4</v>
      </c>
      <c r="P396">
        <v>482</v>
      </c>
      <c r="Q396">
        <v>84</v>
      </c>
      <c r="R396">
        <v>25</v>
      </c>
      <c r="S396">
        <v>56</v>
      </c>
      <c r="T396">
        <v>1</v>
      </c>
      <c r="U396">
        <v>2</v>
      </c>
    </row>
    <row r="397" spans="1:21" x14ac:dyDescent="0.3">
      <c r="A397" t="s">
        <v>1595</v>
      </c>
      <c r="B397" t="s">
        <v>1596</v>
      </c>
      <c r="C397" s="1" t="str">
        <f t="shared" si="28"/>
        <v>13:0005</v>
      </c>
      <c r="D397" s="1" t="str">
        <f t="shared" si="29"/>
        <v>13:0016</v>
      </c>
      <c r="E397" t="s">
        <v>1597</v>
      </c>
      <c r="F397" t="s">
        <v>1598</v>
      </c>
      <c r="H397">
        <v>47.725403</v>
      </c>
      <c r="I397">
        <v>-66.696467499999997</v>
      </c>
      <c r="J397" s="1" t="str">
        <f t="shared" si="30"/>
        <v>Basal till</v>
      </c>
      <c r="K397" s="1" t="str">
        <f t="shared" si="31"/>
        <v>&lt;63 micron</v>
      </c>
      <c r="L397">
        <v>1</v>
      </c>
      <c r="M397">
        <v>29</v>
      </c>
      <c r="N397">
        <v>30</v>
      </c>
      <c r="O397">
        <v>3.8</v>
      </c>
      <c r="P397">
        <v>659</v>
      </c>
      <c r="Q397">
        <v>118</v>
      </c>
      <c r="R397">
        <v>21</v>
      </c>
      <c r="S397">
        <v>66</v>
      </c>
      <c r="T397">
        <v>1</v>
      </c>
      <c r="U397">
        <v>2</v>
      </c>
    </row>
    <row r="398" spans="1:21" x14ac:dyDescent="0.3">
      <c r="A398" t="s">
        <v>1599</v>
      </c>
      <c r="B398" t="s">
        <v>1600</v>
      </c>
      <c r="C398" s="1" t="str">
        <f t="shared" si="28"/>
        <v>13:0005</v>
      </c>
      <c r="D398" s="1" t="str">
        <f t="shared" si="29"/>
        <v>13:0016</v>
      </c>
      <c r="E398" t="s">
        <v>1601</v>
      </c>
      <c r="F398" t="s">
        <v>1602</v>
      </c>
      <c r="H398">
        <v>47.689639100000001</v>
      </c>
      <c r="I398">
        <v>-66.696710499999995</v>
      </c>
      <c r="J398" s="1" t="str">
        <f t="shared" si="30"/>
        <v>Basal till</v>
      </c>
      <c r="K398" s="1" t="str">
        <f t="shared" si="31"/>
        <v>&lt;63 micron</v>
      </c>
      <c r="L398">
        <v>1</v>
      </c>
      <c r="M398">
        <v>22</v>
      </c>
      <c r="N398">
        <v>22</v>
      </c>
      <c r="O398">
        <v>3.3</v>
      </c>
      <c r="P398">
        <v>563</v>
      </c>
      <c r="Q398">
        <v>75</v>
      </c>
      <c r="R398">
        <v>21</v>
      </c>
      <c r="S398">
        <v>56</v>
      </c>
      <c r="T398">
        <v>1</v>
      </c>
      <c r="U398">
        <v>4</v>
      </c>
    </row>
    <row r="399" spans="1:21" x14ac:dyDescent="0.3">
      <c r="A399" t="s">
        <v>1603</v>
      </c>
      <c r="B399" t="s">
        <v>1604</v>
      </c>
      <c r="C399" s="1" t="str">
        <f t="shared" si="28"/>
        <v>13:0005</v>
      </c>
      <c r="D399" s="1" t="str">
        <f t="shared" si="29"/>
        <v>13:0016</v>
      </c>
      <c r="E399" t="s">
        <v>1605</v>
      </c>
      <c r="F399" t="s">
        <v>1606</v>
      </c>
      <c r="H399">
        <v>47.671617900000001</v>
      </c>
      <c r="I399">
        <v>-66.695505400000002</v>
      </c>
      <c r="J399" s="1" t="str">
        <f t="shared" si="30"/>
        <v>Basal till</v>
      </c>
      <c r="K399" s="1" t="str">
        <f t="shared" si="31"/>
        <v>&lt;63 micron</v>
      </c>
      <c r="L399">
        <v>0.7</v>
      </c>
      <c r="M399">
        <v>17</v>
      </c>
      <c r="N399">
        <v>14</v>
      </c>
      <c r="O399">
        <v>2.5</v>
      </c>
      <c r="P399">
        <v>265</v>
      </c>
      <c r="Q399">
        <v>58</v>
      </c>
      <c r="R399">
        <v>18</v>
      </c>
      <c r="S399">
        <v>47</v>
      </c>
      <c r="T399">
        <v>1</v>
      </c>
      <c r="U399">
        <v>2</v>
      </c>
    </row>
    <row r="400" spans="1:21" x14ac:dyDescent="0.3">
      <c r="A400" t="s">
        <v>1607</v>
      </c>
      <c r="B400" t="s">
        <v>1608</v>
      </c>
      <c r="C400" s="1" t="str">
        <f t="shared" si="28"/>
        <v>13:0005</v>
      </c>
      <c r="D400" s="1" t="str">
        <f t="shared" si="29"/>
        <v>13:0016</v>
      </c>
      <c r="E400" t="s">
        <v>1609</v>
      </c>
      <c r="F400" t="s">
        <v>1610</v>
      </c>
      <c r="H400">
        <v>47.653623400000001</v>
      </c>
      <c r="I400">
        <v>-66.695631599999999</v>
      </c>
      <c r="J400" s="1" t="str">
        <f t="shared" si="30"/>
        <v>Basal till</v>
      </c>
      <c r="K400" s="1" t="str">
        <f t="shared" si="31"/>
        <v>&lt;63 micron</v>
      </c>
      <c r="L400">
        <v>0.7</v>
      </c>
      <c r="M400">
        <v>18</v>
      </c>
      <c r="N400">
        <v>12</v>
      </c>
      <c r="O400">
        <v>2.2999999999999998</v>
      </c>
      <c r="P400">
        <v>378</v>
      </c>
      <c r="Q400">
        <v>53</v>
      </c>
      <c r="R400">
        <v>18</v>
      </c>
      <c r="S400">
        <v>37</v>
      </c>
      <c r="T400">
        <v>1</v>
      </c>
      <c r="U400">
        <v>1</v>
      </c>
    </row>
    <row r="401" spans="1:21" x14ac:dyDescent="0.3">
      <c r="A401" t="s">
        <v>1611</v>
      </c>
      <c r="B401" t="s">
        <v>1612</v>
      </c>
      <c r="C401" s="1" t="str">
        <f t="shared" si="28"/>
        <v>13:0005</v>
      </c>
      <c r="D401" s="1" t="str">
        <f t="shared" si="29"/>
        <v>13:0016</v>
      </c>
      <c r="E401" t="s">
        <v>1613</v>
      </c>
      <c r="F401" t="s">
        <v>1614</v>
      </c>
      <c r="H401">
        <v>47.635179399999998</v>
      </c>
      <c r="I401">
        <v>-66.695777199999995</v>
      </c>
      <c r="J401" s="1" t="str">
        <f t="shared" si="30"/>
        <v>Basal till</v>
      </c>
      <c r="K401" s="1" t="str">
        <f t="shared" si="31"/>
        <v>&lt;63 micron</v>
      </c>
      <c r="L401">
        <v>1</v>
      </c>
      <c r="M401">
        <v>18</v>
      </c>
      <c r="N401">
        <v>16</v>
      </c>
      <c r="O401">
        <v>2.8</v>
      </c>
      <c r="P401">
        <v>277</v>
      </c>
      <c r="Q401">
        <v>47</v>
      </c>
      <c r="R401">
        <v>28</v>
      </c>
      <c r="S401">
        <v>48</v>
      </c>
      <c r="T401">
        <v>1</v>
      </c>
      <c r="U401">
        <v>3</v>
      </c>
    </row>
    <row r="402" spans="1:21" x14ac:dyDescent="0.3">
      <c r="A402" t="s">
        <v>1615</v>
      </c>
      <c r="B402" t="s">
        <v>1616</v>
      </c>
      <c r="C402" s="1" t="str">
        <f t="shared" si="28"/>
        <v>13:0005</v>
      </c>
      <c r="D402" s="1" t="str">
        <f t="shared" si="29"/>
        <v>13:0016</v>
      </c>
      <c r="E402" t="s">
        <v>1617</v>
      </c>
      <c r="F402" t="s">
        <v>1618</v>
      </c>
      <c r="H402">
        <v>47.617409700000003</v>
      </c>
      <c r="I402">
        <v>-66.695892799999996</v>
      </c>
      <c r="J402" s="1" t="str">
        <f t="shared" si="30"/>
        <v>Basal till</v>
      </c>
      <c r="K402" s="1" t="str">
        <f t="shared" si="31"/>
        <v>&lt;63 micron</v>
      </c>
      <c r="L402">
        <v>0.7</v>
      </c>
      <c r="M402">
        <v>14</v>
      </c>
      <c r="N402">
        <v>16</v>
      </c>
      <c r="O402">
        <v>2</v>
      </c>
      <c r="P402">
        <v>289</v>
      </c>
      <c r="Q402">
        <v>27</v>
      </c>
      <c r="R402">
        <v>21</v>
      </c>
      <c r="S402">
        <v>39</v>
      </c>
      <c r="T402">
        <v>2</v>
      </c>
      <c r="U402">
        <v>2</v>
      </c>
    </row>
    <row r="403" spans="1:21" x14ac:dyDescent="0.3">
      <c r="A403" t="s">
        <v>1619</v>
      </c>
      <c r="B403" t="s">
        <v>1620</v>
      </c>
      <c r="C403" s="1" t="str">
        <f t="shared" si="28"/>
        <v>13:0005</v>
      </c>
      <c r="D403" s="1" t="str">
        <f t="shared" si="29"/>
        <v>13:0016</v>
      </c>
      <c r="E403" t="s">
        <v>1621</v>
      </c>
      <c r="F403" t="s">
        <v>1622</v>
      </c>
      <c r="H403">
        <v>47.599851299999997</v>
      </c>
      <c r="I403">
        <v>-66.695333700000006</v>
      </c>
      <c r="J403" s="1" t="str">
        <f t="shared" si="30"/>
        <v>Basal till</v>
      </c>
      <c r="K403" s="1" t="str">
        <f t="shared" si="31"/>
        <v>&lt;63 micron</v>
      </c>
      <c r="L403">
        <v>1.3</v>
      </c>
      <c r="M403">
        <v>29</v>
      </c>
      <c r="N403">
        <v>64</v>
      </c>
      <c r="O403">
        <v>3.1</v>
      </c>
      <c r="P403">
        <v>1519</v>
      </c>
      <c r="Q403">
        <v>53</v>
      </c>
      <c r="R403">
        <v>45</v>
      </c>
      <c r="S403">
        <v>48</v>
      </c>
      <c r="T403">
        <v>2</v>
      </c>
      <c r="U403">
        <v>4</v>
      </c>
    </row>
    <row r="404" spans="1:21" x14ac:dyDescent="0.3">
      <c r="A404" t="s">
        <v>1623</v>
      </c>
      <c r="B404" t="s">
        <v>1624</v>
      </c>
      <c r="C404" s="1" t="str">
        <f t="shared" si="28"/>
        <v>13:0005</v>
      </c>
      <c r="D404" s="1" t="str">
        <f t="shared" si="29"/>
        <v>13:0016</v>
      </c>
      <c r="E404" t="s">
        <v>1625</v>
      </c>
      <c r="F404" t="s">
        <v>1626</v>
      </c>
      <c r="H404">
        <v>47.5813804</v>
      </c>
      <c r="I404">
        <v>-66.694149899999999</v>
      </c>
      <c r="J404" s="1" t="str">
        <f t="shared" si="30"/>
        <v>Basal till</v>
      </c>
      <c r="K404" s="1" t="str">
        <f t="shared" si="31"/>
        <v>&lt;63 micron</v>
      </c>
      <c r="L404">
        <v>1</v>
      </c>
      <c r="M404">
        <v>18</v>
      </c>
      <c r="N404">
        <v>24</v>
      </c>
      <c r="O404">
        <v>2.9</v>
      </c>
      <c r="P404">
        <v>297</v>
      </c>
      <c r="Q404">
        <v>44</v>
      </c>
      <c r="R404">
        <v>21</v>
      </c>
      <c r="S404">
        <v>55</v>
      </c>
      <c r="T404">
        <v>2</v>
      </c>
      <c r="U404">
        <v>1</v>
      </c>
    </row>
    <row r="405" spans="1:21" x14ac:dyDescent="0.3">
      <c r="A405" t="s">
        <v>1627</v>
      </c>
      <c r="B405" t="s">
        <v>1628</v>
      </c>
      <c r="C405" s="1" t="str">
        <f t="shared" si="28"/>
        <v>13:0005</v>
      </c>
      <c r="D405" s="1" t="str">
        <f t="shared" si="29"/>
        <v>13:0016</v>
      </c>
      <c r="E405" t="s">
        <v>1629</v>
      </c>
      <c r="F405" t="s">
        <v>1630</v>
      </c>
      <c r="H405">
        <v>47.5458535</v>
      </c>
      <c r="I405">
        <v>-66.695044600000003</v>
      </c>
      <c r="J405" s="1" t="str">
        <f t="shared" si="30"/>
        <v>Basal till</v>
      </c>
      <c r="K405" s="1" t="str">
        <f t="shared" si="31"/>
        <v>&lt;63 micron</v>
      </c>
      <c r="L405">
        <v>1</v>
      </c>
      <c r="M405">
        <v>18</v>
      </c>
      <c r="N405">
        <v>32</v>
      </c>
      <c r="O405">
        <v>2.4</v>
      </c>
      <c r="P405">
        <v>740</v>
      </c>
      <c r="Q405">
        <v>41</v>
      </c>
      <c r="R405">
        <v>39</v>
      </c>
      <c r="S405">
        <v>82</v>
      </c>
      <c r="T405">
        <v>1</v>
      </c>
      <c r="U405">
        <v>2</v>
      </c>
    </row>
    <row r="406" spans="1:21" x14ac:dyDescent="0.3">
      <c r="A406" t="s">
        <v>1631</v>
      </c>
      <c r="B406" t="s">
        <v>1632</v>
      </c>
      <c r="C406" s="1" t="str">
        <f t="shared" si="28"/>
        <v>13:0005</v>
      </c>
      <c r="D406" s="1" t="str">
        <f t="shared" si="29"/>
        <v>13:0016</v>
      </c>
      <c r="E406" t="s">
        <v>1633</v>
      </c>
      <c r="F406" t="s">
        <v>1634</v>
      </c>
      <c r="H406">
        <v>47.527164200000001</v>
      </c>
      <c r="I406">
        <v>-66.694203099999996</v>
      </c>
      <c r="J406" s="1" t="str">
        <f t="shared" si="30"/>
        <v>Basal till</v>
      </c>
      <c r="K406" s="1" t="str">
        <f t="shared" si="31"/>
        <v>&lt;63 micron</v>
      </c>
      <c r="L406">
        <v>1</v>
      </c>
      <c r="M406">
        <v>23</v>
      </c>
      <c r="N406">
        <v>32</v>
      </c>
      <c r="O406">
        <v>2.8</v>
      </c>
      <c r="P406">
        <v>394</v>
      </c>
      <c r="Q406">
        <v>38</v>
      </c>
      <c r="R406">
        <v>28</v>
      </c>
      <c r="S406">
        <v>87</v>
      </c>
      <c r="T406">
        <v>10</v>
      </c>
      <c r="U406">
        <v>1</v>
      </c>
    </row>
    <row r="407" spans="1:21" x14ac:dyDescent="0.3">
      <c r="A407" t="s">
        <v>1635</v>
      </c>
      <c r="B407" t="s">
        <v>1636</v>
      </c>
      <c r="C407" s="1" t="str">
        <f t="shared" si="28"/>
        <v>13:0005</v>
      </c>
      <c r="D407" s="1" t="str">
        <f t="shared" si="29"/>
        <v>13:0016</v>
      </c>
      <c r="E407" t="s">
        <v>1637</v>
      </c>
      <c r="F407" t="s">
        <v>1638</v>
      </c>
      <c r="H407">
        <v>47.512329299999998</v>
      </c>
      <c r="I407">
        <v>-66.694853300000005</v>
      </c>
      <c r="J407" s="1" t="str">
        <f t="shared" si="30"/>
        <v>Basal till</v>
      </c>
      <c r="K407" s="1" t="str">
        <f t="shared" si="31"/>
        <v>&lt;63 micron</v>
      </c>
      <c r="L407">
        <v>1</v>
      </c>
      <c r="M407">
        <v>25</v>
      </c>
      <c r="N407">
        <v>40</v>
      </c>
      <c r="O407">
        <v>3</v>
      </c>
      <c r="P407">
        <v>531</v>
      </c>
      <c r="Q407">
        <v>53</v>
      </c>
      <c r="R407">
        <v>25</v>
      </c>
      <c r="S407">
        <v>64</v>
      </c>
      <c r="T407">
        <v>1</v>
      </c>
      <c r="U407">
        <v>1</v>
      </c>
    </row>
    <row r="408" spans="1:21" x14ac:dyDescent="0.3">
      <c r="A408" t="s">
        <v>1639</v>
      </c>
      <c r="B408" t="s">
        <v>1640</v>
      </c>
      <c r="C408" s="1" t="str">
        <f t="shared" si="28"/>
        <v>13:0005</v>
      </c>
      <c r="D408" s="1" t="str">
        <f t="shared" si="29"/>
        <v>13:0016</v>
      </c>
      <c r="E408" t="s">
        <v>1641</v>
      </c>
      <c r="F408" t="s">
        <v>1642</v>
      </c>
      <c r="H408">
        <v>47.743301500000001</v>
      </c>
      <c r="I408">
        <v>-66.669329899999994</v>
      </c>
      <c r="J408" s="1" t="str">
        <f t="shared" si="30"/>
        <v>Basal till</v>
      </c>
      <c r="K408" s="1" t="str">
        <f t="shared" si="31"/>
        <v>&lt;63 micron</v>
      </c>
      <c r="L408">
        <v>1</v>
      </c>
      <c r="M408">
        <v>25</v>
      </c>
      <c r="N408">
        <v>24</v>
      </c>
      <c r="O408">
        <v>3.3</v>
      </c>
      <c r="P408">
        <v>465</v>
      </c>
      <c r="Q408">
        <v>89</v>
      </c>
      <c r="R408">
        <v>25</v>
      </c>
      <c r="S408">
        <v>54</v>
      </c>
      <c r="T408">
        <v>1</v>
      </c>
      <c r="U408">
        <v>2</v>
      </c>
    </row>
    <row r="409" spans="1:21" x14ac:dyDescent="0.3">
      <c r="A409" t="s">
        <v>1643</v>
      </c>
      <c r="B409" t="s">
        <v>1644</v>
      </c>
      <c r="C409" s="1" t="str">
        <f t="shared" si="28"/>
        <v>13:0005</v>
      </c>
      <c r="D409" s="1" t="str">
        <f t="shared" si="29"/>
        <v>13:0016</v>
      </c>
      <c r="E409" t="s">
        <v>1645</v>
      </c>
      <c r="F409" t="s">
        <v>1646</v>
      </c>
      <c r="H409">
        <v>47.723938599999997</v>
      </c>
      <c r="I409">
        <v>-66.668526999999997</v>
      </c>
      <c r="J409" s="1" t="str">
        <f t="shared" si="30"/>
        <v>Basal till</v>
      </c>
      <c r="K409" s="1" t="str">
        <f t="shared" si="31"/>
        <v>&lt;63 micron</v>
      </c>
      <c r="L409">
        <v>1.3</v>
      </c>
      <c r="M409">
        <v>29</v>
      </c>
      <c r="N409">
        <v>34</v>
      </c>
      <c r="O409">
        <v>4.2</v>
      </c>
      <c r="P409">
        <v>321</v>
      </c>
      <c r="Q409">
        <v>154</v>
      </c>
      <c r="R409">
        <v>25</v>
      </c>
      <c r="S409">
        <v>69</v>
      </c>
      <c r="T409">
        <v>1</v>
      </c>
      <c r="U409">
        <v>1</v>
      </c>
    </row>
    <row r="410" spans="1:21" x14ac:dyDescent="0.3">
      <c r="A410" t="s">
        <v>1647</v>
      </c>
      <c r="B410" t="s">
        <v>1648</v>
      </c>
      <c r="C410" s="1" t="str">
        <f t="shared" si="28"/>
        <v>13:0005</v>
      </c>
      <c r="D410" s="1" t="str">
        <f t="shared" si="29"/>
        <v>13:0016</v>
      </c>
      <c r="E410" t="s">
        <v>1649</v>
      </c>
      <c r="F410" t="s">
        <v>1650</v>
      </c>
      <c r="H410">
        <v>47.7066661</v>
      </c>
      <c r="I410">
        <v>-66.670963999999998</v>
      </c>
      <c r="J410" s="1" t="str">
        <f t="shared" si="30"/>
        <v>Basal till</v>
      </c>
      <c r="K410" s="1" t="str">
        <f t="shared" si="31"/>
        <v>&lt;63 micron</v>
      </c>
      <c r="L410">
        <v>1</v>
      </c>
      <c r="M410">
        <v>22</v>
      </c>
      <c r="N410">
        <v>19</v>
      </c>
      <c r="O410">
        <v>3.3</v>
      </c>
      <c r="P410">
        <v>329</v>
      </c>
      <c r="Q410">
        <v>88</v>
      </c>
      <c r="R410">
        <v>21</v>
      </c>
      <c r="S410">
        <v>52</v>
      </c>
      <c r="T410">
        <v>1</v>
      </c>
      <c r="U410">
        <v>2</v>
      </c>
    </row>
    <row r="411" spans="1:21" x14ac:dyDescent="0.3">
      <c r="A411" t="s">
        <v>1651</v>
      </c>
      <c r="B411" t="s">
        <v>1652</v>
      </c>
      <c r="C411" s="1" t="str">
        <f t="shared" si="28"/>
        <v>13:0005</v>
      </c>
      <c r="D411" s="1" t="str">
        <f t="shared" si="29"/>
        <v>13:0016</v>
      </c>
      <c r="E411" t="s">
        <v>1653</v>
      </c>
      <c r="F411" t="s">
        <v>1654</v>
      </c>
      <c r="H411">
        <v>47.690348100000001</v>
      </c>
      <c r="I411">
        <v>-66.665027199999997</v>
      </c>
      <c r="J411" s="1" t="str">
        <f t="shared" si="30"/>
        <v>Basal till</v>
      </c>
      <c r="K411" s="1" t="str">
        <f t="shared" si="31"/>
        <v>&lt;63 micron</v>
      </c>
      <c r="L411">
        <v>0.7</v>
      </c>
      <c r="M411">
        <v>19</v>
      </c>
      <c r="N411">
        <v>19</v>
      </c>
      <c r="O411">
        <v>2.9</v>
      </c>
      <c r="P411">
        <v>289</v>
      </c>
      <c r="Q411">
        <v>65</v>
      </c>
      <c r="R411">
        <v>21</v>
      </c>
      <c r="S411">
        <v>46</v>
      </c>
      <c r="T411">
        <v>1</v>
      </c>
      <c r="U411">
        <v>1</v>
      </c>
    </row>
    <row r="412" spans="1:21" x14ac:dyDescent="0.3">
      <c r="A412" t="s">
        <v>1655</v>
      </c>
      <c r="B412" t="s">
        <v>1656</v>
      </c>
      <c r="C412" s="1" t="str">
        <f t="shared" si="28"/>
        <v>13:0005</v>
      </c>
      <c r="D412" s="1" t="str">
        <f t="shared" si="29"/>
        <v>13:0016</v>
      </c>
      <c r="E412" t="s">
        <v>1657</v>
      </c>
      <c r="F412" t="s">
        <v>1658</v>
      </c>
      <c r="H412">
        <v>47.671079800000001</v>
      </c>
      <c r="I412">
        <v>-66.668884599999998</v>
      </c>
      <c r="J412" s="1" t="str">
        <f t="shared" si="30"/>
        <v>Basal till</v>
      </c>
      <c r="K412" s="1" t="str">
        <f t="shared" si="31"/>
        <v>&lt;63 micron</v>
      </c>
      <c r="L412">
        <v>0.7</v>
      </c>
      <c r="M412">
        <v>19</v>
      </c>
      <c r="N412">
        <v>18</v>
      </c>
      <c r="O412">
        <v>2.8</v>
      </c>
      <c r="P412">
        <v>393</v>
      </c>
      <c r="Q412">
        <v>62</v>
      </c>
      <c r="R412">
        <v>21</v>
      </c>
      <c r="S412">
        <v>44</v>
      </c>
      <c r="T412">
        <v>1</v>
      </c>
      <c r="U412">
        <v>2</v>
      </c>
    </row>
    <row r="413" spans="1:21" x14ac:dyDescent="0.3">
      <c r="A413" t="s">
        <v>1659</v>
      </c>
      <c r="B413" t="s">
        <v>1660</v>
      </c>
      <c r="C413" s="1" t="str">
        <f t="shared" si="28"/>
        <v>13:0005</v>
      </c>
      <c r="D413" s="1" t="str">
        <f t="shared" si="29"/>
        <v>13:0016</v>
      </c>
      <c r="E413" t="s">
        <v>1661</v>
      </c>
      <c r="F413" t="s">
        <v>1662</v>
      </c>
      <c r="H413">
        <v>47.653766599999997</v>
      </c>
      <c r="I413">
        <v>-66.669322500000007</v>
      </c>
      <c r="J413" s="1" t="str">
        <f t="shared" si="30"/>
        <v>Basal till</v>
      </c>
      <c r="K413" s="1" t="str">
        <f t="shared" si="31"/>
        <v>&lt;63 micron</v>
      </c>
      <c r="L413">
        <v>0.7</v>
      </c>
      <c r="M413">
        <v>16</v>
      </c>
      <c r="N413">
        <v>10</v>
      </c>
      <c r="O413">
        <v>1.9</v>
      </c>
      <c r="P413">
        <v>417</v>
      </c>
      <c r="Q413">
        <v>27</v>
      </c>
      <c r="R413">
        <v>28</v>
      </c>
      <c r="S413">
        <v>51</v>
      </c>
      <c r="T413">
        <v>2</v>
      </c>
      <c r="U413">
        <v>4</v>
      </c>
    </row>
    <row r="414" spans="1:21" x14ac:dyDescent="0.3">
      <c r="A414" t="s">
        <v>1663</v>
      </c>
      <c r="B414" t="s">
        <v>1664</v>
      </c>
      <c r="C414" s="1" t="str">
        <f t="shared" si="28"/>
        <v>13:0005</v>
      </c>
      <c r="D414" s="1" t="str">
        <f t="shared" si="29"/>
        <v>13:0016</v>
      </c>
      <c r="E414" t="s">
        <v>1665</v>
      </c>
      <c r="F414" t="s">
        <v>1666</v>
      </c>
      <c r="H414">
        <v>47.635554399999997</v>
      </c>
      <c r="I414">
        <v>-66.669799900000001</v>
      </c>
      <c r="J414" s="1" t="str">
        <f t="shared" si="30"/>
        <v>Basal till</v>
      </c>
      <c r="K414" s="1" t="str">
        <f t="shared" si="31"/>
        <v>&lt;63 micron</v>
      </c>
      <c r="L414">
        <v>1</v>
      </c>
      <c r="M414">
        <v>19</v>
      </c>
      <c r="N414">
        <v>21</v>
      </c>
      <c r="O414">
        <v>3</v>
      </c>
      <c r="P414">
        <v>272</v>
      </c>
      <c r="Q414">
        <v>52</v>
      </c>
      <c r="R414">
        <v>21</v>
      </c>
      <c r="S414">
        <v>47</v>
      </c>
      <c r="T414">
        <v>1</v>
      </c>
      <c r="U414">
        <v>1</v>
      </c>
    </row>
    <row r="415" spans="1:21" x14ac:dyDescent="0.3">
      <c r="A415" t="s">
        <v>1667</v>
      </c>
      <c r="B415" t="s">
        <v>1668</v>
      </c>
      <c r="C415" s="1" t="str">
        <f t="shared" si="28"/>
        <v>13:0005</v>
      </c>
      <c r="D415" s="1" t="str">
        <f t="shared" si="29"/>
        <v>13:0016</v>
      </c>
      <c r="E415" t="s">
        <v>1669</v>
      </c>
      <c r="F415" t="s">
        <v>1670</v>
      </c>
      <c r="H415">
        <v>47.617750999999998</v>
      </c>
      <c r="I415">
        <v>-66.668262299999995</v>
      </c>
      <c r="J415" s="1" t="str">
        <f t="shared" si="30"/>
        <v>Basal till</v>
      </c>
      <c r="K415" s="1" t="str">
        <f t="shared" si="31"/>
        <v>&lt;63 micron</v>
      </c>
      <c r="L415">
        <v>0.7</v>
      </c>
      <c r="M415">
        <v>12</v>
      </c>
      <c r="N415">
        <v>16</v>
      </c>
      <c r="O415">
        <v>1.9</v>
      </c>
      <c r="P415">
        <v>224</v>
      </c>
      <c r="Q415">
        <v>29</v>
      </c>
      <c r="R415">
        <v>21</v>
      </c>
      <c r="S415">
        <v>36</v>
      </c>
      <c r="T415">
        <v>1</v>
      </c>
      <c r="U415">
        <v>2</v>
      </c>
    </row>
    <row r="416" spans="1:21" x14ac:dyDescent="0.3">
      <c r="A416" t="s">
        <v>1671</v>
      </c>
      <c r="B416" t="s">
        <v>1672</v>
      </c>
      <c r="C416" s="1" t="str">
        <f t="shared" si="28"/>
        <v>13:0005</v>
      </c>
      <c r="D416" s="1" t="str">
        <f t="shared" si="29"/>
        <v>13:0016</v>
      </c>
      <c r="E416" t="s">
        <v>1673</v>
      </c>
      <c r="F416" t="s">
        <v>1674</v>
      </c>
      <c r="H416">
        <v>47.6000017</v>
      </c>
      <c r="I416">
        <v>-66.6693839</v>
      </c>
      <c r="J416" s="1" t="str">
        <f t="shared" si="30"/>
        <v>Basal till</v>
      </c>
      <c r="K416" s="1" t="str">
        <f t="shared" si="31"/>
        <v>&lt;63 micron</v>
      </c>
      <c r="L416">
        <v>0.7</v>
      </c>
      <c r="M416">
        <v>13</v>
      </c>
      <c r="N416">
        <v>15</v>
      </c>
      <c r="O416">
        <v>2.1</v>
      </c>
      <c r="P416">
        <v>144</v>
      </c>
      <c r="Q416">
        <v>40</v>
      </c>
      <c r="R416">
        <v>14</v>
      </c>
      <c r="S416">
        <v>34</v>
      </c>
      <c r="T416">
        <v>1</v>
      </c>
      <c r="U416">
        <v>1</v>
      </c>
    </row>
    <row r="417" spans="1:21" x14ac:dyDescent="0.3">
      <c r="A417" t="s">
        <v>1675</v>
      </c>
      <c r="B417" t="s">
        <v>1676</v>
      </c>
      <c r="C417" s="1" t="str">
        <f t="shared" si="28"/>
        <v>13:0005</v>
      </c>
      <c r="D417" s="1" t="str">
        <f t="shared" si="29"/>
        <v>13:0016</v>
      </c>
      <c r="E417" t="s">
        <v>1677</v>
      </c>
      <c r="F417" t="s">
        <v>1678</v>
      </c>
      <c r="H417">
        <v>47.581490199999998</v>
      </c>
      <c r="I417">
        <v>-66.6662161</v>
      </c>
      <c r="J417" s="1" t="str">
        <f t="shared" si="30"/>
        <v>Basal till</v>
      </c>
      <c r="K417" s="1" t="str">
        <f t="shared" si="31"/>
        <v>&lt;63 micron</v>
      </c>
      <c r="L417">
        <v>0.7</v>
      </c>
      <c r="M417">
        <v>19</v>
      </c>
      <c r="N417">
        <v>28</v>
      </c>
      <c r="O417">
        <v>2.6</v>
      </c>
      <c r="P417">
        <v>433</v>
      </c>
      <c r="Q417">
        <v>55</v>
      </c>
      <c r="R417">
        <v>25</v>
      </c>
      <c r="S417">
        <v>47</v>
      </c>
      <c r="T417">
        <v>1</v>
      </c>
      <c r="U417">
        <v>2</v>
      </c>
    </row>
    <row r="418" spans="1:21" x14ac:dyDescent="0.3">
      <c r="A418" t="s">
        <v>1679</v>
      </c>
      <c r="B418" t="s">
        <v>1680</v>
      </c>
      <c r="C418" s="1" t="str">
        <f t="shared" si="28"/>
        <v>13:0005</v>
      </c>
      <c r="D418" s="1" t="str">
        <f t="shared" si="29"/>
        <v>13:0016</v>
      </c>
      <c r="E418" t="s">
        <v>1681</v>
      </c>
      <c r="F418" t="s">
        <v>1682</v>
      </c>
      <c r="H418">
        <v>47.563733800000001</v>
      </c>
      <c r="I418">
        <v>-66.667005200000006</v>
      </c>
      <c r="J418" s="1" t="str">
        <f t="shared" si="30"/>
        <v>Basal till</v>
      </c>
      <c r="K418" s="1" t="str">
        <f t="shared" si="31"/>
        <v>&lt;63 micron</v>
      </c>
      <c r="L418">
        <v>1</v>
      </c>
      <c r="M418">
        <v>19</v>
      </c>
      <c r="N418">
        <v>18</v>
      </c>
      <c r="O418">
        <v>3</v>
      </c>
      <c r="P418">
        <v>232</v>
      </c>
      <c r="Q418">
        <v>55</v>
      </c>
      <c r="R418">
        <v>25</v>
      </c>
      <c r="S418">
        <v>38</v>
      </c>
      <c r="T418">
        <v>1</v>
      </c>
      <c r="U418">
        <v>1</v>
      </c>
    </row>
    <row r="419" spans="1:21" x14ac:dyDescent="0.3">
      <c r="A419" t="s">
        <v>1683</v>
      </c>
      <c r="B419" t="s">
        <v>1684</v>
      </c>
      <c r="C419" s="1" t="str">
        <f t="shared" si="28"/>
        <v>13:0005</v>
      </c>
      <c r="D419" s="1" t="str">
        <f t="shared" si="29"/>
        <v>13:0016</v>
      </c>
      <c r="E419" t="s">
        <v>1685</v>
      </c>
      <c r="F419" t="s">
        <v>1686</v>
      </c>
      <c r="H419">
        <v>47.546467399999997</v>
      </c>
      <c r="I419">
        <v>-66.669765400000003</v>
      </c>
      <c r="J419" s="1" t="str">
        <f t="shared" si="30"/>
        <v>Basal till</v>
      </c>
      <c r="K419" s="1" t="str">
        <f t="shared" si="31"/>
        <v>&lt;63 micron</v>
      </c>
      <c r="L419">
        <v>1</v>
      </c>
      <c r="M419">
        <v>21</v>
      </c>
      <c r="N419">
        <v>329</v>
      </c>
      <c r="O419">
        <v>2.7</v>
      </c>
      <c r="P419">
        <v>297</v>
      </c>
      <c r="Q419">
        <v>54</v>
      </c>
      <c r="R419">
        <v>21</v>
      </c>
      <c r="S419">
        <v>75</v>
      </c>
      <c r="T419">
        <v>1</v>
      </c>
      <c r="U419">
        <v>1</v>
      </c>
    </row>
    <row r="420" spans="1:21" x14ac:dyDescent="0.3">
      <c r="A420" t="s">
        <v>1687</v>
      </c>
      <c r="B420" t="s">
        <v>1688</v>
      </c>
      <c r="C420" s="1" t="str">
        <f t="shared" si="28"/>
        <v>13:0005</v>
      </c>
      <c r="D420" s="1" t="str">
        <f t="shared" si="29"/>
        <v>13:0016</v>
      </c>
      <c r="E420" t="s">
        <v>1689</v>
      </c>
      <c r="F420" t="s">
        <v>1690</v>
      </c>
      <c r="H420">
        <v>47.528432100000003</v>
      </c>
      <c r="I420">
        <v>-66.667907499999998</v>
      </c>
      <c r="J420" s="1" t="str">
        <f t="shared" si="30"/>
        <v>Basal till</v>
      </c>
      <c r="K420" s="1" t="str">
        <f t="shared" si="31"/>
        <v>&lt;63 micron</v>
      </c>
      <c r="L420">
        <v>1</v>
      </c>
      <c r="M420">
        <v>19</v>
      </c>
      <c r="N420">
        <v>30</v>
      </c>
      <c r="O420">
        <v>2.9</v>
      </c>
      <c r="P420">
        <v>345</v>
      </c>
      <c r="Q420">
        <v>53</v>
      </c>
      <c r="R420">
        <v>25</v>
      </c>
      <c r="S420">
        <v>56</v>
      </c>
      <c r="T420">
        <v>1</v>
      </c>
      <c r="U420">
        <v>2</v>
      </c>
    </row>
    <row r="421" spans="1:21" x14ac:dyDescent="0.3">
      <c r="A421" t="s">
        <v>1691</v>
      </c>
      <c r="B421" t="s">
        <v>1692</v>
      </c>
      <c r="C421" s="1" t="str">
        <f t="shared" si="28"/>
        <v>13:0005</v>
      </c>
      <c r="D421" s="1" t="str">
        <f t="shared" si="29"/>
        <v>13:0016</v>
      </c>
      <c r="E421" t="s">
        <v>1693</v>
      </c>
      <c r="F421" t="s">
        <v>1694</v>
      </c>
      <c r="H421">
        <v>47.509095500000001</v>
      </c>
      <c r="I421">
        <v>-66.668432600000003</v>
      </c>
      <c r="J421" s="1" t="str">
        <f t="shared" si="30"/>
        <v>Basal till</v>
      </c>
      <c r="K421" s="1" t="str">
        <f t="shared" si="31"/>
        <v>&lt;63 micron</v>
      </c>
      <c r="L421">
        <v>0.7</v>
      </c>
      <c r="M421">
        <v>15</v>
      </c>
      <c r="N421">
        <v>17</v>
      </c>
      <c r="O421">
        <v>2.2000000000000002</v>
      </c>
      <c r="P421">
        <v>232</v>
      </c>
      <c r="Q421">
        <v>41</v>
      </c>
      <c r="R421">
        <v>14</v>
      </c>
      <c r="S421">
        <v>43</v>
      </c>
      <c r="T421">
        <v>1</v>
      </c>
      <c r="U421">
        <v>1</v>
      </c>
    </row>
    <row r="422" spans="1:21" x14ac:dyDescent="0.3">
      <c r="A422" t="s">
        <v>1695</v>
      </c>
      <c r="B422" t="s">
        <v>1696</v>
      </c>
      <c r="C422" s="1" t="str">
        <f t="shared" si="28"/>
        <v>13:0005</v>
      </c>
      <c r="D422" s="1" t="str">
        <f t="shared" si="29"/>
        <v>13:0016</v>
      </c>
      <c r="E422" t="s">
        <v>1697</v>
      </c>
      <c r="F422" t="s">
        <v>1698</v>
      </c>
      <c r="H422">
        <v>47.742961100000002</v>
      </c>
      <c r="I422">
        <v>-66.641663399999999</v>
      </c>
      <c r="J422" s="1" t="str">
        <f t="shared" si="30"/>
        <v>Basal till</v>
      </c>
      <c r="K422" s="1" t="str">
        <f t="shared" si="31"/>
        <v>&lt;63 micron</v>
      </c>
      <c r="L422">
        <v>1</v>
      </c>
      <c r="M422">
        <v>12</v>
      </c>
      <c r="N422">
        <v>18</v>
      </c>
      <c r="O422">
        <v>1</v>
      </c>
      <c r="P422">
        <v>128</v>
      </c>
      <c r="Q422">
        <v>42</v>
      </c>
      <c r="R422">
        <v>11</v>
      </c>
      <c r="S422">
        <v>31</v>
      </c>
      <c r="T422">
        <v>1</v>
      </c>
      <c r="U422">
        <v>6</v>
      </c>
    </row>
    <row r="423" spans="1:21" x14ac:dyDescent="0.3">
      <c r="A423" t="s">
        <v>1699</v>
      </c>
      <c r="B423" t="s">
        <v>1700</v>
      </c>
      <c r="C423" s="1" t="str">
        <f t="shared" si="28"/>
        <v>13:0005</v>
      </c>
      <c r="D423" s="1" t="str">
        <f t="shared" si="29"/>
        <v>13:0016</v>
      </c>
      <c r="E423" t="s">
        <v>1701</v>
      </c>
      <c r="F423" t="s">
        <v>1702</v>
      </c>
      <c r="H423">
        <v>47.7245177</v>
      </c>
      <c r="I423">
        <v>-66.641829400000006</v>
      </c>
      <c r="J423" s="1" t="str">
        <f t="shared" si="30"/>
        <v>Basal till</v>
      </c>
      <c r="K423" s="1" t="str">
        <f t="shared" si="31"/>
        <v>&lt;63 micron</v>
      </c>
      <c r="L423">
        <v>0.7</v>
      </c>
      <c r="M423">
        <v>15</v>
      </c>
      <c r="N423">
        <v>11</v>
      </c>
      <c r="O423">
        <v>2.8</v>
      </c>
      <c r="P423">
        <v>160</v>
      </c>
      <c r="Q423">
        <v>65</v>
      </c>
      <c r="R423">
        <v>14</v>
      </c>
      <c r="S423">
        <v>64</v>
      </c>
      <c r="T423">
        <v>2</v>
      </c>
      <c r="U423">
        <v>2</v>
      </c>
    </row>
    <row r="424" spans="1:21" x14ac:dyDescent="0.3">
      <c r="A424" t="s">
        <v>1703</v>
      </c>
      <c r="B424" t="s">
        <v>1704</v>
      </c>
      <c r="C424" s="1" t="str">
        <f t="shared" si="28"/>
        <v>13:0005</v>
      </c>
      <c r="D424" s="1" t="str">
        <f t="shared" si="29"/>
        <v>13:0016</v>
      </c>
      <c r="E424" t="s">
        <v>1705</v>
      </c>
      <c r="F424" t="s">
        <v>1706</v>
      </c>
      <c r="H424">
        <v>47.707872299999998</v>
      </c>
      <c r="I424">
        <v>-66.641914</v>
      </c>
      <c r="J424" s="1" t="str">
        <f t="shared" si="30"/>
        <v>Basal till</v>
      </c>
      <c r="K424" s="1" t="str">
        <f t="shared" si="31"/>
        <v>&lt;63 micron</v>
      </c>
      <c r="L424">
        <v>0.7</v>
      </c>
      <c r="M424">
        <v>13</v>
      </c>
      <c r="N424">
        <v>10</v>
      </c>
      <c r="O424">
        <v>2.2999999999999998</v>
      </c>
      <c r="P424">
        <v>136</v>
      </c>
      <c r="Q424">
        <v>48</v>
      </c>
      <c r="R424">
        <v>14</v>
      </c>
      <c r="S424">
        <v>39</v>
      </c>
      <c r="T424">
        <v>1</v>
      </c>
      <c r="U424">
        <v>1</v>
      </c>
    </row>
    <row r="425" spans="1:21" x14ac:dyDescent="0.3">
      <c r="A425" t="s">
        <v>1707</v>
      </c>
      <c r="B425" t="s">
        <v>1708</v>
      </c>
      <c r="C425" s="1" t="str">
        <f t="shared" si="28"/>
        <v>13:0005</v>
      </c>
      <c r="D425" s="1" t="str">
        <f t="shared" si="29"/>
        <v>13:0016</v>
      </c>
      <c r="E425" t="s">
        <v>1709</v>
      </c>
      <c r="F425" t="s">
        <v>1710</v>
      </c>
      <c r="H425">
        <v>47.690061900000003</v>
      </c>
      <c r="I425">
        <v>-66.640051700000001</v>
      </c>
      <c r="J425" s="1" t="str">
        <f t="shared" si="30"/>
        <v>Basal till</v>
      </c>
      <c r="K425" s="1" t="str">
        <f t="shared" si="31"/>
        <v>&lt;63 micron</v>
      </c>
      <c r="L425">
        <v>1</v>
      </c>
      <c r="M425">
        <v>25</v>
      </c>
      <c r="N425">
        <v>22</v>
      </c>
      <c r="O425">
        <v>3.8</v>
      </c>
      <c r="P425">
        <v>553</v>
      </c>
      <c r="Q425">
        <v>43</v>
      </c>
      <c r="R425">
        <v>18</v>
      </c>
      <c r="S425">
        <v>55</v>
      </c>
      <c r="T425">
        <v>0.5</v>
      </c>
      <c r="U425">
        <v>0.5</v>
      </c>
    </row>
    <row r="426" spans="1:21" x14ac:dyDescent="0.3">
      <c r="A426" t="s">
        <v>1711</v>
      </c>
      <c r="B426" t="s">
        <v>1712</v>
      </c>
      <c r="C426" s="1" t="str">
        <f t="shared" si="28"/>
        <v>13:0005</v>
      </c>
      <c r="D426" s="1" t="str">
        <f t="shared" si="29"/>
        <v>13:0016</v>
      </c>
      <c r="E426" t="s">
        <v>1713</v>
      </c>
      <c r="F426" t="s">
        <v>1714</v>
      </c>
      <c r="H426">
        <v>47.669609299999998</v>
      </c>
      <c r="I426">
        <v>-66.640974200000002</v>
      </c>
      <c r="J426" s="1" t="str">
        <f t="shared" si="30"/>
        <v>Basal till</v>
      </c>
      <c r="K426" s="1" t="str">
        <f t="shared" si="31"/>
        <v>&lt;63 micron</v>
      </c>
      <c r="L426">
        <v>0.7</v>
      </c>
      <c r="M426">
        <v>12</v>
      </c>
      <c r="N426">
        <v>13</v>
      </c>
      <c r="O426">
        <v>2</v>
      </c>
      <c r="P426">
        <v>195</v>
      </c>
      <c r="Q426">
        <v>35</v>
      </c>
      <c r="R426">
        <v>16</v>
      </c>
      <c r="S426">
        <v>34</v>
      </c>
      <c r="T426">
        <v>1</v>
      </c>
      <c r="U426">
        <v>2</v>
      </c>
    </row>
    <row r="427" spans="1:21" x14ac:dyDescent="0.3">
      <c r="A427" t="s">
        <v>1715</v>
      </c>
      <c r="B427" t="s">
        <v>1716</v>
      </c>
      <c r="C427" s="1" t="str">
        <f t="shared" si="28"/>
        <v>13:0005</v>
      </c>
      <c r="D427" s="1" t="str">
        <f t="shared" si="29"/>
        <v>13:0016</v>
      </c>
      <c r="E427" t="s">
        <v>1717</v>
      </c>
      <c r="F427" t="s">
        <v>1718</v>
      </c>
      <c r="H427">
        <v>47.654339700000001</v>
      </c>
      <c r="I427">
        <v>-66.6423281</v>
      </c>
      <c r="J427" s="1" t="str">
        <f t="shared" si="30"/>
        <v>Basal till</v>
      </c>
      <c r="K427" s="1" t="str">
        <f t="shared" si="31"/>
        <v>&lt;63 micron</v>
      </c>
      <c r="L427">
        <v>1</v>
      </c>
      <c r="M427">
        <v>18</v>
      </c>
      <c r="N427">
        <v>16</v>
      </c>
      <c r="O427">
        <v>2.8</v>
      </c>
      <c r="P427">
        <v>286</v>
      </c>
      <c r="Q427">
        <v>39</v>
      </c>
      <c r="R427">
        <v>18</v>
      </c>
      <c r="S427">
        <v>65</v>
      </c>
      <c r="T427">
        <v>2</v>
      </c>
      <c r="U427">
        <v>2</v>
      </c>
    </row>
    <row r="428" spans="1:21" x14ac:dyDescent="0.3">
      <c r="A428" t="s">
        <v>1719</v>
      </c>
      <c r="B428" t="s">
        <v>1720</v>
      </c>
      <c r="C428" s="1" t="str">
        <f t="shared" si="28"/>
        <v>13:0005</v>
      </c>
      <c r="D428" s="1" t="str">
        <f t="shared" si="29"/>
        <v>13:0016</v>
      </c>
      <c r="E428" t="s">
        <v>1721</v>
      </c>
      <c r="F428" t="s">
        <v>1722</v>
      </c>
      <c r="H428">
        <v>47.633641699999998</v>
      </c>
      <c r="I428">
        <v>-66.642261099999999</v>
      </c>
      <c r="J428" s="1" t="str">
        <f t="shared" si="30"/>
        <v>Basal till</v>
      </c>
      <c r="K428" s="1" t="str">
        <f t="shared" si="31"/>
        <v>&lt;63 micron</v>
      </c>
      <c r="L428">
        <v>1</v>
      </c>
      <c r="M428">
        <v>21</v>
      </c>
      <c r="N428">
        <v>20</v>
      </c>
      <c r="O428">
        <v>2.2000000000000002</v>
      </c>
      <c r="P428">
        <v>254</v>
      </c>
      <c r="Q428">
        <v>43</v>
      </c>
      <c r="R428">
        <v>21</v>
      </c>
      <c r="S428">
        <v>29</v>
      </c>
      <c r="T428">
        <v>1</v>
      </c>
      <c r="U428">
        <v>1</v>
      </c>
    </row>
    <row r="429" spans="1:21" x14ac:dyDescent="0.3">
      <c r="A429" t="s">
        <v>1723</v>
      </c>
      <c r="B429" t="s">
        <v>1724</v>
      </c>
      <c r="C429" s="1" t="str">
        <f t="shared" si="28"/>
        <v>13:0005</v>
      </c>
      <c r="D429" s="1" t="str">
        <f t="shared" si="29"/>
        <v>13:0016</v>
      </c>
      <c r="E429" t="s">
        <v>1725</v>
      </c>
      <c r="F429" t="s">
        <v>1726</v>
      </c>
      <c r="H429">
        <v>47.618828299999997</v>
      </c>
      <c r="I429">
        <v>-66.643925600000003</v>
      </c>
      <c r="J429" s="1" t="str">
        <f t="shared" si="30"/>
        <v>Basal till</v>
      </c>
      <c r="K429" s="1" t="str">
        <f t="shared" si="31"/>
        <v>&lt;63 micron</v>
      </c>
      <c r="L429">
        <v>1.3</v>
      </c>
      <c r="M429">
        <v>20</v>
      </c>
      <c r="N429">
        <v>21</v>
      </c>
      <c r="O429">
        <v>2.9</v>
      </c>
      <c r="P429">
        <v>191</v>
      </c>
      <c r="Q429">
        <v>42</v>
      </c>
      <c r="R429">
        <v>25</v>
      </c>
      <c r="S429">
        <v>39</v>
      </c>
      <c r="T429">
        <v>1</v>
      </c>
      <c r="U429">
        <v>1</v>
      </c>
    </row>
    <row r="430" spans="1:21" x14ac:dyDescent="0.3">
      <c r="A430" t="s">
        <v>1727</v>
      </c>
      <c r="B430" t="s">
        <v>1728</v>
      </c>
      <c r="C430" s="1" t="str">
        <f t="shared" si="28"/>
        <v>13:0005</v>
      </c>
      <c r="D430" s="1" t="str">
        <f t="shared" si="29"/>
        <v>13:0016</v>
      </c>
      <c r="E430" t="s">
        <v>1729</v>
      </c>
      <c r="F430" t="s">
        <v>1730</v>
      </c>
      <c r="H430">
        <v>47.600350499999998</v>
      </c>
      <c r="I430">
        <v>-66.642427299999994</v>
      </c>
      <c r="J430" s="1" t="str">
        <f t="shared" si="30"/>
        <v>Basal till</v>
      </c>
      <c r="K430" s="1" t="str">
        <f t="shared" si="31"/>
        <v>&lt;63 micron</v>
      </c>
      <c r="L430">
        <v>1</v>
      </c>
      <c r="M430">
        <v>25</v>
      </c>
      <c r="N430">
        <v>34</v>
      </c>
      <c r="O430">
        <v>4</v>
      </c>
      <c r="P430">
        <v>413</v>
      </c>
      <c r="Q430">
        <v>65</v>
      </c>
      <c r="R430">
        <v>28</v>
      </c>
      <c r="S430">
        <v>109</v>
      </c>
      <c r="T430">
        <v>2</v>
      </c>
      <c r="U430">
        <v>4</v>
      </c>
    </row>
    <row r="431" spans="1:21" x14ac:dyDescent="0.3">
      <c r="A431" t="s">
        <v>1731</v>
      </c>
      <c r="B431" t="s">
        <v>1732</v>
      </c>
      <c r="C431" s="1" t="str">
        <f t="shared" si="28"/>
        <v>13:0005</v>
      </c>
      <c r="D431" s="1" t="str">
        <f t="shared" si="29"/>
        <v>13:0016</v>
      </c>
      <c r="E431" t="s">
        <v>1733</v>
      </c>
      <c r="F431" t="s">
        <v>1734</v>
      </c>
      <c r="H431">
        <v>47.581423000000001</v>
      </c>
      <c r="I431">
        <v>-66.640950099999998</v>
      </c>
      <c r="J431" s="1" t="str">
        <f t="shared" si="30"/>
        <v>Basal till</v>
      </c>
      <c r="K431" s="1" t="str">
        <f t="shared" si="31"/>
        <v>&lt;63 micron</v>
      </c>
      <c r="L431">
        <v>0.7</v>
      </c>
      <c r="M431">
        <v>21</v>
      </c>
      <c r="N431">
        <v>23</v>
      </c>
      <c r="O431">
        <v>2.7</v>
      </c>
      <c r="P431">
        <v>421</v>
      </c>
      <c r="Q431">
        <v>67</v>
      </c>
      <c r="R431">
        <v>21</v>
      </c>
      <c r="S431">
        <v>68</v>
      </c>
      <c r="T431">
        <v>1</v>
      </c>
      <c r="U431">
        <v>2</v>
      </c>
    </row>
    <row r="432" spans="1:21" x14ac:dyDescent="0.3">
      <c r="A432" t="s">
        <v>1735</v>
      </c>
      <c r="B432" t="s">
        <v>1736</v>
      </c>
      <c r="C432" s="1" t="str">
        <f t="shared" si="28"/>
        <v>13:0005</v>
      </c>
      <c r="D432" s="1" t="str">
        <f t="shared" si="29"/>
        <v>13:0016</v>
      </c>
      <c r="E432" t="s">
        <v>1737</v>
      </c>
      <c r="F432" t="s">
        <v>1738</v>
      </c>
      <c r="H432">
        <v>47.563421699999999</v>
      </c>
      <c r="I432">
        <v>-66.640761600000005</v>
      </c>
      <c r="J432" s="1" t="str">
        <f t="shared" si="30"/>
        <v>Basal till</v>
      </c>
      <c r="K432" s="1" t="str">
        <f t="shared" si="31"/>
        <v>&lt;63 micron</v>
      </c>
      <c r="L432">
        <v>1</v>
      </c>
      <c r="M432">
        <v>33</v>
      </c>
      <c r="N432">
        <v>65</v>
      </c>
      <c r="O432">
        <v>4</v>
      </c>
      <c r="P432">
        <v>318</v>
      </c>
      <c r="Q432">
        <v>94</v>
      </c>
      <c r="R432">
        <v>25</v>
      </c>
      <c r="S432">
        <v>99</v>
      </c>
      <c r="T432">
        <v>1</v>
      </c>
      <c r="U432">
        <v>4</v>
      </c>
    </row>
    <row r="433" spans="1:21" x14ac:dyDescent="0.3">
      <c r="A433" t="s">
        <v>1739</v>
      </c>
      <c r="B433" t="s">
        <v>1740</v>
      </c>
      <c r="C433" s="1" t="str">
        <f t="shared" si="28"/>
        <v>13:0005</v>
      </c>
      <c r="D433" s="1" t="str">
        <f t="shared" si="29"/>
        <v>13:0016</v>
      </c>
      <c r="E433" t="s">
        <v>1741</v>
      </c>
      <c r="F433" t="s">
        <v>1742</v>
      </c>
      <c r="H433">
        <v>47.547068799999998</v>
      </c>
      <c r="I433">
        <v>-66.644154</v>
      </c>
      <c r="J433" s="1" t="str">
        <f t="shared" si="30"/>
        <v>Basal till</v>
      </c>
      <c r="K433" s="1" t="str">
        <f t="shared" si="31"/>
        <v>&lt;63 micron</v>
      </c>
      <c r="L433">
        <v>1.3</v>
      </c>
      <c r="M433">
        <v>23</v>
      </c>
      <c r="N433">
        <v>38</v>
      </c>
      <c r="O433">
        <v>3.3</v>
      </c>
      <c r="P433">
        <v>254</v>
      </c>
      <c r="Q433">
        <v>77</v>
      </c>
      <c r="R433">
        <v>28</v>
      </c>
      <c r="S433">
        <v>125</v>
      </c>
      <c r="T433">
        <v>1</v>
      </c>
      <c r="U433">
        <v>2</v>
      </c>
    </row>
    <row r="434" spans="1:21" x14ac:dyDescent="0.3">
      <c r="A434" t="s">
        <v>1743</v>
      </c>
      <c r="B434" t="s">
        <v>1744</v>
      </c>
      <c r="C434" s="1" t="str">
        <f t="shared" si="28"/>
        <v>13:0005</v>
      </c>
      <c r="D434" s="1" t="str">
        <f t="shared" si="29"/>
        <v>13:0016</v>
      </c>
      <c r="E434" t="s">
        <v>1745</v>
      </c>
      <c r="F434" t="s">
        <v>1746</v>
      </c>
      <c r="H434">
        <v>47.509942100000004</v>
      </c>
      <c r="I434">
        <v>-66.6438244</v>
      </c>
      <c r="J434" s="1" t="str">
        <f t="shared" si="30"/>
        <v>Basal till</v>
      </c>
      <c r="K434" s="1" t="str">
        <f t="shared" si="31"/>
        <v>&lt;63 micron</v>
      </c>
      <c r="L434">
        <v>0.7</v>
      </c>
      <c r="M434">
        <v>18</v>
      </c>
      <c r="N434">
        <v>38</v>
      </c>
      <c r="O434">
        <v>2.2999999999999998</v>
      </c>
      <c r="P434">
        <v>357</v>
      </c>
      <c r="Q434">
        <v>48</v>
      </c>
      <c r="R434">
        <v>18</v>
      </c>
      <c r="S434">
        <v>45</v>
      </c>
      <c r="T434">
        <v>1</v>
      </c>
      <c r="U434">
        <v>2</v>
      </c>
    </row>
    <row r="435" spans="1:21" x14ac:dyDescent="0.3">
      <c r="A435" t="s">
        <v>1747</v>
      </c>
      <c r="B435" t="s">
        <v>1748</v>
      </c>
      <c r="C435" s="1" t="str">
        <f t="shared" si="28"/>
        <v>13:0005</v>
      </c>
      <c r="D435" s="1" t="str">
        <f t="shared" si="29"/>
        <v>13:0016</v>
      </c>
      <c r="E435" t="s">
        <v>1749</v>
      </c>
      <c r="F435" t="s">
        <v>1750</v>
      </c>
      <c r="H435">
        <v>47.743322900000003</v>
      </c>
      <c r="I435">
        <v>-66.615632599999998</v>
      </c>
      <c r="J435" s="1" t="str">
        <f t="shared" si="30"/>
        <v>Basal till</v>
      </c>
      <c r="K435" s="1" t="str">
        <f t="shared" si="31"/>
        <v>&lt;63 micron</v>
      </c>
      <c r="L435">
        <v>0.7</v>
      </c>
      <c r="M435">
        <v>17</v>
      </c>
      <c r="N435">
        <v>16</v>
      </c>
      <c r="O435">
        <v>2.5</v>
      </c>
      <c r="P435">
        <v>175</v>
      </c>
      <c r="Q435">
        <v>61</v>
      </c>
      <c r="R435">
        <v>18</v>
      </c>
      <c r="S435">
        <v>49</v>
      </c>
      <c r="T435">
        <v>1</v>
      </c>
      <c r="U435">
        <v>2</v>
      </c>
    </row>
    <row r="436" spans="1:21" x14ac:dyDescent="0.3">
      <c r="A436" t="s">
        <v>1751</v>
      </c>
      <c r="B436" t="s">
        <v>1752</v>
      </c>
      <c r="C436" s="1" t="str">
        <f t="shared" si="28"/>
        <v>13:0005</v>
      </c>
      <c r="D436" s="1" t="str">
        <f t="shared" si="29"/>
        <v>13:0016</v>
      </c>
      <c r="E436" t="s">
        <v>1753</v>
      </c>
      <c r="F436" t="s">
        <v>1754</v>
      </c>
      <c r="H436">
        <v>47.724416300000001</v>
      </c>
      <c r="I436">
        <v>-66.6151622</v>
      </c>
      <c r="J436" s="1" t="str">
        <f t="shared" si="30"/>
        <v>Basal till</v>
      </c>
      <c r="K436" s="1" t="str">
        <f t="shared" si="31"/>
        <v>&lt;63 micron</v>
      </c>
      <c r="L436">
        <v>0.7</v>
      </c>
      <c r="M436">
        <v>18</v>
      </c>
      <c r="N436">
        <v>12</v>
      </c>
      <c r="O436">
        <v>2.5</v>
      </c>
      <c r="P436">
        <v>341</v>
      </c>
      <c r="Q436">
        <v>74</v>
      </c>
      <c r="R436">
        <v>14</v>
      </c>
      <c r="S436">
        <v>0.5</v>
      </c>
      <c r="T436">
        <v>1</v>
      </c>
      <c r="U436">
        <v>1</v>
      </c>
    </row>
    <row r="437" spans="1:21" x14ac:dyDescent="0.3">
      <c r="A437" t="s">
        <v>1755</v>
      </c>
      <c r="B437" t="s">
        <v>1756</v>
      </c>
      <c r="C437" s="1" t="str">
        <f t="shared" si="28"/>
        <v>13:0005</v>
      </c>
      <c r="D437" s="1" t="str">
        <f t="shared" si="29"/>
        <v>13:0016</v>
      </c>
      <c r="E437" t="s">
        <v>1757</v>
      </c>
      <c r="F437" t="s">
        <v>1758</v>
      </c>
      <c r="H437">
        <v>47.707798699999998</v>
      </c>
      <c r="I437">
        <v>-66.616587199999998</v>
      </c>
      <c r="J437" s="1" t="str">
        <f t="shared" si="30"/>
        <v>Basal till</v>
      </c>
      <c r="K437" s="1" t="str">
        <f t="shared" si="31"/>
        <v>&lt;63 micron</v>
      </c>
      <c r="L437">
        <v>0.7</v>
      </c>
      <c r="M437">
        <v>12</v>
      </c>
      <c r="N437">
        <v>10</v>
      </c>
      <c r="O437">
        <v>1.7</v>
      </c>
      <c r="P437">
        <v>135</v>
      </c>
      <c r="Q437">
        <v>23</v>
      </c>
      <c r="R437">
        <v>11</v>
      </c>
      <c r="S437">
        <v>41</v>
      </c>
      <c r="T437">
        <v>1</v>
      </c>
      <c r="U437">
        <v>1</v>
      </c>
    </row>
    <row r="438" spans="1:21" x14ac:dyDescent="0.3">
      <c r="A438" t="s">
        <v>1759</v>
      </c>
      <c r="B438" t="s">
        <v>1760</v>
      </c>
      <c r="C438" s="1" t="str">
        <f t="shared" si="28"/>
        <v>13:0005</v>
      </c>
      <c r="D438" s="1" t="str">
        <f t="shared" si="29"/>
        <v>13:0016</v>
      </c>
      <c r="E438" t="s">
        <v>1761</v>
      </c>
      <c r="F438" t="s">
        <v>1762</v>
      </c>
      <c r="H438">
        <v>47.671375400000002</v>
      </c>
      <c r="I438">
        <v>-66.617580500000003</v>
      </c>
      <c r="J438" s="1" t="str">
        <f t="shared" si="30"/>
        <v>Basal till</v>
      </c>
      <c r="K438" s="1" t="str">
        <f t="shared" si="31"/>
        <v>&lt;63 micron</v>
      </c>
      <c r="L438">
        <v>0.7</v>
      </c>
      <c r="M438">
        <v>14</v>
      </c>
      <c r="N438">
        <v>18</v>
      </c>
      <c r="O438">
        <v>1.8</v>
      </c>
      <c r="P438">
        <v>318</v>
      </c>
      <c r="Q438">
        <v>24</v>
      </c>
      <c r="R438">
        <v>14</v>
      </c>
      <c r="S438">
        <v>33</v>
      </c>
      <c r="T438">
        <v>1</v>
      </c>
      <c r="U438">
        <v>1</v>
      </c>
    </row>
    <row r="439" spans="1:21" x14ac:dyDescent="0.3">
      <c r="A439" t="s">
        <v>1763</v>
      </c>
      <c r="B439" t="s">
        <v>1764</v>
      </c>
      <c r="C439" s="1" t="str">
        <f t="shared" si="28"/>
        <v>13:0005</v>
      </c>
      <c r="D439" s="1" t="str">
        <f t="shared" si="29"/>
        <v>13:0016</v>
      </c>
      <c r="E439" t="s">
        <v>1765</v>
      </c>
      <c r="F439" t="s">
        <v>1766</v>
      </c>
      <c r="H439">
        <v>47.653115300000003</v>
      </c>
      <c r="I439">
        <v>-66.615747900000002</v>
      </c>
      <c r="J439" s="1" t="str">
        <f t="shared" si="30"/>
        <v>Basal till</v>
      </c>
      <c r="K439" s="1" t="str">
        <f t="shared" si="31"/>
        <v>&lt;63 micron</v>
      </c>
      <c r="L439">
        <v>0.7</v>
      </c>
      <c r="M439">
        <v>17</v>
      </c>
      <c r="N439">
        <v>18</v>
      </c>
      <c r="O439">
        <v>2.6</v>
      </c>
      <c r="P439">
        <v>206</v>
      </c>
      <c r="Q439">
        <v>49</v>
      </c>
      <c r="R439">
        <v>14</v>
      </c>
      <c r="S439">
        <v>47</v>
      </c>
      <c r="T439">
        <v>2</v>
      </c>
      <c r="U439">
        <v>1</v>
      </c>
    </row>
    <row r="440" spans="1:21" x14ac:dyDescent="0.3">
      <c r="A440" t="s">
        <v>1767</v>
      </c>
      <c r="B440" t="s">
        <v>1768</v>
      </c>
      <c r="C440" s="1" t="str">
        <f t="shared" si="28"/>
        <v>13:0005</v>
      </c>
      <c r="D440" s="1" t="str">
        <f t="shared" si="29"/>
        <v>13:0016</v>
      </c>
      <c r="E440" t="s">
        <v>1769</v>
      </c>
      <c r="F440" t="s">
        <v>1770</v>
      </c>
      <c r="H440">
        <v>47.635121400000003</v>
      </c>
      <c r="I440">
        <v>-66.615901100000002</v>
      </c>
      <c r="J440" s="1" t="str">
        <f t="shared" si="30"/>
        <v>Basal till</v>
      </c>
      <c r="K440" s="1" t="str">
        <f t="shared" si="31"/>
        <v>&lt;63 micron</v>
      </c>
      <c r="L440">
        <v>1</v>
      </c>
      <c r="M440">
        <v>20</v>
      </c>
      <c r="N440">
        <v>17</v>
      </c>
      <c r="O440">
        <v>2.6</v>
      </c>
      <c r="P440">
        <v>246</v>
      </c>
      <c r="Q440">
        <v>54</v>
      </c>
      <c r="R440">
        <v>18</v>
      </c>
      <c r="S440">
        <v>49</v>
      </c>
      <c r="T440">
        <v>0.5</v>
      </c>
      <c r="U440">
        <v>0.5</v>
      </c>
    </row>
    <row r="441" spans="1:21" x14ac:dyDescent="0.3">
      <c r="A441" t="s">
        <v>1771</v>
      </c>
      <c r="B441" t="s">
        <v>1772</v>
      </c>
      <c r="C441" s="1" t="str">
        <f t="shared" si="28"/>
        <v>13:0005</v>
      </c>
      <c r="D441" s="1" t="str">
        <f t="shared" si="29"/>
        <v>13:0016</v>
      </c>
      <c r="E441" t="s">
        <v>1773</v>
      </c>
      <c r="F441" t="s">
        <v>1774</v>
      </c>
      <c r="H441">
        <v>47.618251200000003</v>
      </c>
      <c r="I441">
        <v>-66.616003000000006</v>
      </c>
      <c r="J441" s="1" t="str">
        <f t="shared" si="30"/>
        <v>Basal till</v>
      </c>
      <c r="K441" s="1" t="str">
        <f t="shared" si="31"/>
        <v>&lt;63 micron</v>
      </c>
      <c r="L441">
        <v>1</v>
      </c>
      <c r="M441">
        <v>23</v>
      </c>
      <c r="N441">
        <v>23</v>
      </c>
      <c r="O441">
        <v>2.4</v>
      </c>
      <c r="P441">
        <v>365</v>
      </c>
      <c r="Q441">
        <v>52</v>
      </c>
      <c r="R441">
        <v>18</v>
      </c>
      <c r="S441">
        <v>41</v>
      </c>
      <c r="T441">
        <v>1</v>
      </c>
      <c r="U441">
        <v>2</v>
      </c>
    </row>
    <row r="442" spans="1:21" x14ac:dyDescent="0.3">
      <c r="A442" t="s">
        <v>1775</v>
      </c>
      <c r="B442" t="s">
        <v>1776</v>
      </c>
      <c r="C442" s="1" t="str">
        <f t="shared" si="28"/>
        <v>13:0005</v>
      </c>
      <c r="D442" s="1" t="str">
        <f t="shared" si="29"/>
        <v>13:0016</v>
      </c>
      <c r="E442" t="s">
        <v>1777</v>
      </c>
      <c r="F442" t="s">
        <v>1778</v>
      </c>
      <c r="H442">
        <v>47.599991000000003</v>
      </c>
      <c r="I442">
        <v>-66.614172100000005</v>
      </c>
      <c r="J442" s="1" t="str">
        <f t="shared" si="30"/>
        <v>Basal till</v>
      </c>
      <c r="K442" s="1" t="str">
        <f t="shared" si="31"/>
        <v>&lt;63 micron</v>
      </c>
      <c r="L442">
        <v>0.7</v>
      </c>
      <c r="M442">
        <v>18</v>
      </c>
      <c r="N442">
        <v>23</v>
      </c>
      <c r="O442">
        <v>2.2000000000000002</v>
      </c>
      <c r="P442">
        <v>460</v>
      </c>
      <c r="Q442">
        <v>44</v>
      </c>
      <c r="R442">
        <v>18</v>
      </c>
      <c r="S442">
        <v>49</v>
      </c>
      <c r="T442">
        <v>2</v>
      </c>
      <c r="U442">
        <v>2</v>
      </c>
    </row>
    <row r="443" spans="1:21" x14ac:dyDescent="0.3">
      <c r="A443" t="s">
        <v>1779</v>
      </c>
      <c r="B443" t="s">
        <v>1780</v>
      </c>
      <c r="C443" s="1" t="str">
        <f t="shared" ref="C443:C500" si="32">HYPERLINK("http://geochem.nrcan.gc.ca/cdogs/content/bdl/bdl130005_e.htm", "13:0005")</f>
        <v>13:0005</v>
      </c>
      <c r="D443" s="1" t="str">
        <f t="shared" ref="D443:D500" si="33">HYPERLINK("http://geochem.nrcan.gc.ca/cdogs/content/svy/svy130016_e.htm", "13:0016")</f>
        <v>13:0016</v>
      </c>
      <c r="E443" t="s">
        <v>1781</v>
      </c>
      <c r="F443" t="s">
        <v>1782</v>
      </c>
      <c r="H443">
        <v>47.5813226</v>
      </c>
      <c r="I443">
        <v>-66.614355700000004</v>
      </c>
      <c r="J443" s="1" t="str">
        <f t="shared" ref="J443:J500" si="34">HYPERLINK("http://geochem.nrcan.gc.ca/cdogs/content/kwd/kwd020045_e.htm", "Basal till")</f>
        <v>Basal till</v>
      </c>
      <c r="K443" s="1" t="str">
        <f t="shared" ref="K443:K500" si="35">HYPERLINK("http://geochem.nrcan.gc.ca/cdogs/content/kwd/kwd080004_e.htm", "&lt;63 micron")</f>
        <v>&lt;63 micron</v>
      </c>
      <c r="L443">
        <v>1.3</v>
      </c>
      <c r="M443">
        <v>18</v>
      </c>
      <c r="N443">
        <v>20</v>
      </c>
      <c r="O443">
        <v>2.5</v>
      </c>
      <c r="P443">
        <v>247</v>
      </c>
      <c r="Q443">
        <v>55</v>
      </c>
      <c r="R443">
        <v>18</v>
      </c>
      <c r="S443">
        <v>46</v>
      </c>
      <c r="T443">
        <v>1</v>
      </c>
      <c r="U443">
        <v>1</v>
      </c>
    </row>
    <row r="444" spans="1:21" x14ac:dyDescent="0.3">
      <c r="A444" t="s">
        <v>1783</v>
      </c>
      <c r="B444" t="s">
        <v>1784</v>
      </c>
      <c r="C444" s="1" t="str">
        <f t="shared" si="32"/>
        <v>13:0005</v>
      </c>
      <c r="D444" s="1" t="str">
        <f t="shared" si="33"/>
        <v>13:0016</v>
      </c>
      <c r="E444" t="s">
        <v>1785</v>
      </c>
      <c r="F444" t="s">
        <v>1786</v>
      </c>
      <c r="H444">
        <v>47.563321500000001</v>
      </c>
      <c r="I444">
        <v>-66.614176299999997</v>
      </c>
      <c r="J444" s="1" t="str">
        <f t="shared" si="34"/>
        <v>Basal till</v>
      </c>
      <c r="K444" s="1" t="str">
        <f t="shared" si="35"/>
        <v>&lt;63 micron</v>
      </c>
      <c r="L444">
        <v>1</v>
      </c>
      <c r="M444">
        <v>21</v>
      </c>
      <c r="N444">
        <v>29</v>
      </c>
      <c r="O444">
        <v>2.9</v>
      </c>
      <c r="P444">
        <v>303</v>
      </c>
      <c r="Q444">
        <v>64</v>
      </c>
      <c r="R444">
        <v>19</v>
      </c>
      <c r="S444">
        <v>78</v>
      </c>
      <c r="T444">
        <v>1</v>
      </c>
      <c r="U444">
        <v>1.5</v>
      </c>
    </row>
    <row r="445" spans="1:21" x14ac:dyDescent="0.3">
      <c r="A445" t="s">
        <v>1787</v>
      </c>
      <c r="B445" t="s">
        <v>1788</v>
      </c>
      <c r="C445" s="1" t="str">
        <f t="shared" si="32"/>
        <v>13:0005</v>
      </c>
      <c r="D445" s="1" t="str">
        <f t="shared" si="33"/>
        <v>13:0016</v>
      </c>
      <c r="E445" t="s">
        <v>1789</v>
      </c>
      <c r="F445" t="s">
        <v>1790</v>
      </c>
      <c r="H445">
        <v>47.545430699999997</v>
      </c>
      <c r="I445">
        <v>-66.619307899999995</v>
      </c>
      <c r="J445" s="1" t="str">
        <f t="shared" si="34"/>
        <v>Basal till</v>
      </c>
      <c r="K445" s="1" t="str">
        <f t="shared" si="35"/>
        <v>&lt;63 micron</v>
      </c>
      <c r="L445">
        <v>1</v>
      </c>
      <c r="M445">
        <v>22</v>
      </c>
      <c r="N445">
        <v>28</v>
      </c>
      <c r="O445">
        <v>3</v>
      </c>
      <c r="P445">
        <v>255</v>
      </c>
      <c r="Q445">
        <v>71</v>
      </c>
      <c r="R445">
        <v>18</v>
      </c>
      <c r="S445">
        <v>59</v>
      </c>
      <c r="T445">
        <v>1</v>
      </c>
      <c r="U445">
        <v>1</v>
      </c>
    </row>
    <row r="446" spans="1:21" x14ac:dyDescent="0.3">
      <c r="A446" t="s">
        <v>1791</v>
      </c>
      <c r="B446" t="s">
        <v>1792</v>
      </c>
      <c r="C446" s="1" t="str">
        <f t="shared" si="32"/>
        <v>13:0005</v>
      </c>
      <c r="D446" s="1" t="str">
        <f t="shared" si="33"/>
        <v>13:0016</v>
      </c>
      <c r="E446" t="s">
        <v>1793</v>
      </c>
      <c r="F446" t="s">
        <v>1794</v>
      </c>
      <c r="H446">
        <v>47.527647299999998</v>
      </c>
      <c r="I446">
        <v>-66.618784500000004</v>
      </c>
      <c r="J446" s="1" t="str">
        <f t="shared" si="34"/>
        <v>Basal till</v>
      </c>
      <c r="K446" s="1" t="str">
        <f t="shared" si="35"/>
        <v>&lt;63 micron</v>
      </c>
      <c r="L446">
        <v>0.6</v>
      </c>
      <c r="M446">
        <v>21</v>
      </c>
      <c r="N446">
        <v>23</v>
      </c>
      <c r="O446">
        <v>2.5</v>
      </c>
      <c r="P446">
        <v>510</v>
      </c>
      <c r="Q446">
        <v>48</v>
      </c>
      <c r="R446">
        <v>18</v>
      </c>
      <c r="S446">
        <v>44</v>
      </c>
      <c r="T446">
        <v>1</v>
      </c>
      <c r="U446">
        <v>1</v>
      </c>
    </row>
    <row r="447" spans="1:21" x14ac:dyDescent="0.3">
      <c r="A447" t="s">
        <v>1795</v>
      </c>
      <c r="B447" t="s">
        <v>1796</v>
      </c>
      <c r="C447" s="1" t="str">
        <f t="shared" si="32"/>
        <v>13:0005</v>
      </c>
      <c r="D447" s="1" t="str">
        <f t="shared" si="33"/>
        <v>13:0016</v>
      </c>
      <c r="E447" t="s">
        <v>1797</v>
      </c>
      <c r="F447" t="s">
        <v>1798</v>
      </c>
      <c r="H447">
        <v>47.510258200000003</v>
      </c>
      <c r="I447">
        <v>-66.615587000000005</v>
      </c>
      <c r="J447" s="1" t="str">
        <f t="shared" si="34"/>
        <v>Basal till</v>
      </c>
      <c r="K447" s="1" t="str">
        <f t="shared" si="35"/>
        <v>&lt;63 micron</v>
      </c>
      <c r="L447">
        <v>0.6</v>
      </c>
      <c r="M447">
        <v>16</v>
      </c>
      <c r="N447">
        <v>14</v>
      </c>
      <c r="O447">
        <v>2.1</v>
      </c>
      <c r="P447">
        <v>167</v>
      </c>
      <c r="Q447">
        <v>39</v>
      </c>
      <c r="R447">
        <v>11</v>
      </c>
      <c r="S447">
        <v>33</v>
      </c>
      <c r="T447">
        <v>1</v>
      </c>
      <c r="U447">
        <v>1</v>
      </c>
    </row>
    <row r="448" spans="1:21" x14ac:dyDescent="0.3">
      <c r="A448" t="s">
        <v>1799</v>
      </c>
      <c r="B448" t="s">
        <v>1800</v>
      </c>
      <c r="C448" s="1" t="str">
        <f t="shared" si="32"/>
        <v>13:0005</v>
      </c>
      <c r="D448" s="1" t="str">
        <f t="shared" si="33"/>
        <v>13:0016</v>
      </c>
      <c r="E448" t="s">
        <v>1801</v>
      </c>
      <c r="F448" t="s">
        <v>1802</v>
      </c>
      <c r="H448">
        <v>47.742751699999999</v>
      </c>
      <c r="I448">
        <v>-66.588310500000006</v>
      </c>
      <c r="J448" s="1" t="str">
        <f t="shared" si="34"/>
        <v>Basal till</v>
      </c>
      <c r="K448" s="1" t="str">
        <f t="shared" si="35"/>
        <v>&lt;63 micron</v>
      </c>
      <c r="L448">
        <v>0.8</v>
      </c>
      <c r="M448">
        <v>16</v>
      </c>
      <c r="N448">
        <v>14</v>
      </c>
      <c r="O448">
        <v>2.2999999999999998</v>
      </c>
      <c r="P448">
        <v>143</v>
      </c>
      <c r="Q448">
        <v>47</v>
      </c>
      <c r="R448">
        <v>26</v>
      </c>
      <c r="S448">
        <v>54</v>
      </c>
      <c r="T448">
        <v>1</v>
      </c>
      <c r="U448">
        <v>2</v>
      </c>
    </row>
    <row r="449" spans="1:21" x14ac:dyDescent="0.3">
      <c r="A449" t="s">
        <v>1803</v>
      </c>
      <c r="B449" t="s">
        <v>1804</v>
      </c>
      <c r="C449" s="1" t="str">
        <f t="shared" si="32"/>
        <v>13:0005</v>
      </c>
      <c r="D449" s="1" t="str">
        <f t="shared" si="33"/>
        <v>13:0016</v>
      </c>
      <c r="E449" t="s">
        <v>1805</v>
      </c>
      <c r="F449" t="s">
        <v>1806</v>
      </c>
      <c r="H449">
        <v>47.706785600000003</v>
      </c>
      <c r="I449">
        <v>-66.589637300000007</v>
      </c>
      <c r="J449" s="1" t="str">
        <f t="shared" si="34"/>
        <v>Basal till</v>
      </c>
      <c r="K449" s="1" t="str">
        <f t="shared" si="35"/>
        <v>&lt;63 micron</v>
      </c>
      <c r="L449">
        <v>1</v>
      </c>
      <c r="M449">
        <v>18</v>
      </c>
      <c r="N449">
        <v>14</v>
      </c>
      <c r="O449">
        <v>2.2000000000000002</v>
      </c>
      <c r="P449">
        <v>183</v>
      </c>
      <c r="Q449">
        <v>34</v>
      </c>
      <c r="R449">
        <v>28</v>
      </c>
      <c r="S449">
        <v>40</v>
      </c>
      <c r="T449">
        <v>1</v>
      </c>
      <c r="U449">
        <v>2</v>
      </c>
    </row>
    <row r="450" spans="1:21" x14ac:dyDescent="0.3">
      <c r="A450" t="s">
        <v>1807</v>
      </c>
      <c r="B450" t="s">
        <v>1808</v>
      </c>
      <c r="C450" s="1" t="str">
        <f t="shared" si="32"/>
        <v>13:0005</v>
      </c>
      <c r="D450" s="1" t="str">
        <f t="shared" si="33"/>
        <v>13:0016</v>
      </c>
      <c r="E450" t="s">
        <v>1809</v>
      </c>
      <c r="F450" t="s">
        <v>1810</v>
      </c>
      <c r="H450">
        <v>47.688384499999998</v>
      </c>
      <c r="I450">
        <v>-66.591818200000006</v>
      </c>
      <c r="J450" s="1" t="str">
        <f t="shared" si="34"/>
        <v>Basal till</v>
      </c>
      <c r="K450" s="1" t="str">
        <f t="shared" si="35"/>
        <v>&lt;63 micron</v>
      </c>
      <c r="L450">
        <v>1</v>
      </c>
      <c r="M450">
        <v>13</v>
      </c>
      <c r="N450">
        <v>16</v>
      </c>
      <c r="O450">
        <v>2</v>
      </c>
      <c r="P450">
        <v>135</v>
      </c>
      <c r="Q450">
        <v>27</v>
      </c>
      <c r="R450">
        <v>21</v>
      </c>
      <c r="S450">
        <v>43</v>
      </c>
      <c r="T450">
        <v>1</v>
      </c>
      <c r="U450">
        <v>2</v>
      </c>
    </row>
    <row r="451" spans="1:21" x14ac:dyDescent="0.3">
      <c r="A451" t="s">
        <v>1811</v>
      </c>
      <c r="B451" t="s">
        <v>1812</v>
      </c>
      <c r="C451" s="1" t="str">
        <f t="shared" si="32"/>
        <v>13:0005</v>
      </c>
      <c r="D451" s="1" t="str">
        <f t="shared" si="33"/>
        <v>13:0016</v>
      </c>
      <c r="E451" t="s">
        <v>1813</v>
      </c>
      <c r="F451" t="s">
        <v>1814</v>
      </c>
      <c r="H451">
        <v>47.671016100000003</v>
      </c>
      <c r="I451">
        <v>-66.589620100000005</v>
      </c>
      <c r="J451" s="1" t="str">
        <f t="shared" si="34"/>
        <v>Basal till</v>
      </c>
      <c r="K451" s="1" t="str">
        <f t="shared" si="35"/>
        <v>&lt;63 micron</v>
      </c>
      <c r="L451">
        <v>0.6</v>
      </c>
      <c r="M451">
        <v>14</v>
      </c>
      <c r="N451">
        <v>9</v>
      </c>
      <c r="O451">
        <v>2</v>
      </c>
      <c r="P451">
        <v>167</v>
      </c>
      <c r="Q451">
        <v>22</v>
      </c>
      <c r="R451">
        <v>21</v>
      </c>
      <c r="S451">
        <v>58</v>
      </c>
      <c r="T451">
        <v>1</v>
      </c>
      <c r="U451">
        <v>2</v>
      </c>
    </row>
    <row r="452" spans="1:21" x14ac:dyDescent="0.3">
      <c r="A452" t="s">
        <v>1815</v>
      </c>
      <c r="B452" t="s">
        <v>1816</v>
      </c>
      <c r="C452" s="1" t="str">
        <f t="shared" si="32"/>
        <v>13:0005</v>
      </c>
      <c r="D452" s="1" t="str">
        <f t="shared" si="33"/>
        <v>13:0016</v>
      </c>
      <c r="E452" t="s">
        <v>1817</v>
      </c>
      <c r="F452" t="s">
        <v>1818</v>
      </c>
      <c r="H452">
        <v>47.653682699999997</v>
      </c>
      <c r="I452">
        <v>-66.589086300000005</v>
      </c>
      <c r="J452" s="1" t="str">
        <f t="shared" si="34"/>
        <v>Basal till</v>
      </c>
      <c r="K452" s="1" t="str">
        <f t="shared" si="35"/>
        <v>&lt;63 micron</v>
      </c>
      <c r="L452">
        <v>1</v>
      </c>
      <c r="M452">
        <v>22</v>
      </c>
      <c r="N452">
        <v>21</v>
      </c>
      <c r="O452">
        <v>3</v>
      </c>
      <c r="P452">
        <v>279</v>
      </c>
      <c r="Q452">
        <v>55</v>
      </c>
      <c r="R452">
        <v>18</v>
      </c>
      <c r="S452">
        <v>53</v>
      </c>
      <c r="T452">
        <v>1</v>
      </c>
      <c r="U452">
        <v>2</v>
      </c>
    </row>
    <row r="453" spans="1:21" x14ac:dyDescent="0.3">
      <c r="A453" t="s">
        <v>1819</v>
      </c>
      <c r="B453" t="s">
        <v>1820</v>
      </c>
      <c r="C453" s="1" t="str">
        <f t="shared" si="32"/>
        <v>13:0005</v>
      </c>
      <c r="D453" s="1" t="str">
        <f t="shared" si="33"/>
        <v>13:0016</v>
      </c>
      <c r="E453" t="s">
        <v>1821</v>
      </c>
      <c r="F453" t="s">
        <v>1822</v>
      </c>
      <c r="H453">
        <v>47.635232500000001</v>
      </c>
      <c r="I453">
        <v>-66.588936899999993</v>
      </c>
      <c r="J453" s="1" t="str">
        <f t="shared" si="34"/>
        <v>Basal till</v>
      </c>
      <c r="K453" s="1" t="str">
        <f t="shared" si="35"/>
        <v>&lt;63 micron</v>
      </c>
      <c r="L453">
        <v>1</v>
      </c>
      <c r="M453">
        <v>18</v>
      </c>
      <c r="N453">
        <v>20</v>
      </c>
      <c r="O453">
        <v>2.4</v>
      </c>
      <c r="P453">
        <v>207</v>
      </c>
      <c r="Q453">
        <v>36</v>
      </c>
      <c r="R453">
        <v>18</v>
      </c>
      <c r="S453">
        <v>40</v>
      </c>
      <c r="T453">
        <v>2</v>
      </c>
      <c r="U453">
        <v>2</v>
      </c>
    </row>
    <row r="454" spans="1:21" x14ac:dyDescent="0.3">
      <c r="A454" t="s">
        <v>1823</v>
      </c>
      <c r="B454" t="s">
        <v>1824</v>
      </c>
      <c r="C454" s="1" t="str">
        <f t="shared" si="32"/>
        <v>13:0005</v>
      </c>
      <c r="D454" s="1" t="str">
        <f t="shared" si="33"/>
        <v>13:0016</v>
      </c>
      <c r="E454" t="s">
        <v>1825</v>
      </c>
      <c r="F454" t="s">
        <v>1826</v>
      </c>
      <c r="H454">
        <v>47.617013999999998</v>
      </c>
      <c r="I454">
        <v>-66.589109500000006</v>
      </c>
      <c r="J454" s="1" t="str">
        <f t="shared" si="34"/>
        <v>Basal till</v>
      </c>
      <c r="K454" s="1" t="str">
        <f t="shared" si="35"/>
        <v>&lt;63 micron</v>
      </c>
      <c r="L454">
        <v>0.6</v>
      </c>
      <c r="M454">
        <v>17</v>
      </c>
      <c r="N454">
        <v>15</v>
      </c>
      <c r="O454">
        <v>2.4</v>
      </c>
      <c r="P454">
        <v>183</v>
      </c>
      <c r="Q454">
        <v>43</v>
      </c>
      <c r="R454">
        <v>14</v>
      </c>
      <c r="S454">
        <v>41</v>
      </c>
      <c r="T454">
        <v>1</v>
      </c>
      <c r="U454">
        <v>1</v>
      </c>
    </row>
    <row r="455" spans="1:21" x14ac:dyDescent="0.3">
      <c r="A455" t="s">
        <v>1827</v>
      </c>
      <c r="B455" t="s">
        <v>1828</v>
      </c>
      <c r="C455" s="1" t="str">
        <f t="shared" si="32"/>
        <v>13:0005</v>
      </c>
      <c r="D455" s="1" t="str">
        <f t="shared" si="33"/>
        <v>13:0016</v>
      </c>
      <c r="E455" t="s">
        <v>1829</v>
      </c>
      <c r="F455" t="s">
        <v>1830</v>
      </c>
      <c r="H455">
        <v>47.582564599999998</v>
      </c>
      <c r="I455">
        <v>-66.587699700000002</v>
      </c>
      <c r="J455" s="1" t="str">
        <f t="shared" si="34"/>
        <v>Basal till</v>
      </c>
      <c r="K455" s="1" t="str">
        <f t="shared" si="35"/>
        <v>&lt;63 micron</v>
      </c>
      <c r="L455">
        <v>0.6</v>
      </c>
      <c r="M455">
        <v>20</v>
      </c>
      <c r="N455">
        <v>22</v>
      </c>
      <c r="O455">
        <v>2.7</v>
      </c>
      <c r="P455">
        <v>319</v>
      </c>
      <c r="Q455">
        <v>51</v>
      </c>
      <c r="R455">
        <v>18</v>
      </c>
      <c r="S455">
        <v>63</v>
      </c>
      <c r="T455">
        <v>1.5</v>
      </c>
      <c r="U455">
        <v>2</v>
      </c>
    </row>
    <row r="456" spans="1:21" x14ac:dyDescent="0.3">
      <c r="A456" t="s">
        <v>1831</v>
      </c>
      <c r="B456" t="s">
        <v>1832</v>
      </c>
      <c r="C456" s="1" t="str">
        <f t="shared" si="32"/>
        <v>13:0005</v>
      </c>
      <c r="D456" s="1" t="str">
        <f t="shared" si="33"/>
        <v>13:0016</v>
      </c>
      <c r="E456" t="s">
        <v>1833</v>
      </c>
      <c r="F456" t="s">
        <v>1834</v>
      </c>
      <c r="H456">
        <v>47.563453799999998</v>
      </c>
      <c r="I456">
        <v>-66.588245099999995</v>
      </c>
      <c r="J456" s="1" t="str">
        <f t="shared" si="34"/>
        <v>Basal till</v>
      </c>
      <c r="K456" s="1" t="str">
        <f t="shared" si="35"/>
        <v>&lt;63 micron</v>
      </c>
      <c r="L456">
        <v>0.6</v>
      </c>
      <c r="M456">
        <v>12</v>
      </c>
      <c r="N456">
        <v>10</v>
      </c>
      <c r="O456">
        <v>2</v>
      </c>
      <c r="P456">
        <v>112</v>
      </c>
      <c r="Q456">
        <v>24</v>
      </c>
      <c r="R456">
        <v>7</v>
      </c>
      <c r="S456">
        <v>25</v>
      </c>
      <c r="T456">
        <v>1</v>
      </c>
      <c r="U456">
        <v>1</v>
      </c>
    </row>
    <row r="457" spans="1:21" x14ac:dyDescent="0.3">
      <c r="A457" t="s">
        <v>1835</v>
      </c>
      <c r="B457" t="s">
        <v>1836</v>
      </c>
      <c r="C457" s="1" t="str">
        <f t="shared" si="32"/>
        <v>13:0005</v>
      </c>
      <c r="D457" s="1" t="str">
        <f t="shared" si="33"/>
        <v>13:0016</v>
      </c>
      <c r="E457" t="s">
        <v>1837</v>
      </c>
      <c r="F457" t="s">
        <v>1838</v>
      </c>
      <c r="H457">
        <v>47.545494599999998</v>
      </c>
      <c r="I457">
        <v>-66.590066100000001</v>
      </c>
      <c r="J457" s="1" t="str">
        <f t="shared" si="34"/>
        <v>Basal till</v>
      </c>
      <c r="K457" s="1" t="str">
        <f t="shared" si="35"/>
        <v>&lt;63 micron</v>
      </c>
      <c r="L457">
        <v>1.3</v>
      </c>
      <c r="M457">
        <v>29</v>
      </c>
      <c r="N457">
        <v>38</v>
      </c>
      <c r="O457">
        <v>3.5</v>
      </c>
      <c r="P457">
        <v>175</v>
      </c>
      <c r="Q457">
        <v>55</v>
      </c>
      <c r="R457">
        <v>21</v>
      </c>
      <c r="S457">
        <v>48</v>
      </c>
      <c r="T457">
        <v>1</v>
      </c>
      <c r="U457">
        <v>1</v>
      </c>
    </row>
    <row r="458" spans="1:21" x14ac:dyDescent="0.3">
      <c r="A458" t="s">
        <v>1839</v>
      </c>
      <c r="B458" t="s">
        <v>1840</v>
      </c>
      <c r="C458" s="1" t="str">
        <f t="shared" si="32"/>
        <v>13:0005</v>
      </c>
      <c r="D458" s="1" t="str">
        <f t="shared" si="33"/>
        <v>13:0016</v>
      </c>
      <c r="E458" t="s">
        <v>1841</v>
      </c>
      <c r="F458" t="s">
        <v>1842</v>
      </c>
      <c r="H458">
        <v>47.529551099999999</v>
      </c>
      <c r="I458">
        <v>-66.591461199999998</v>
      </c>
      <c r="J458" s="1" t="str">
        <f t="shared" si="34"/>
        <v>Basal till</v>
      </c>
      <c r="K458" s="1" t="str">
        <f t="shared" si="35"/>
        <v>&lt;63 micron</v>
      </c>
      <c r="L458">
        <v>0.6</v>
      </c>
      <c r="M458">
        <v>17</v>
      </c>
      <c r="N458">
        <v>21</v>
      </c>
      <c r="O458">
        <v>2.2999999999999998</v>
      </c>
      <c r="P458">
        <v>179</v>
      </c>
      <c r="Q458">
        <v>35</v>
      </c>
      <c r="R458">
        <v>11</v>
      </c>
      <c r="S458">
        <v>30</v>
      </c>
      <c r="T458">
        <v>0.5</v>
      </c>
      <c r="U458">
        <v>0.5</v>
      </c>
    </row>
    <row r="459" spans="1:21" x14ac:dyDescent="0.3">
      <c r="A459" t="s">
        <v>1843</v>
      </c>
      <c r="B459" t="s">
        <v>1844</v>
      </c>
      <c r="C459" s="1" t="str">
        <f t="shared" si="32"/>
        <v>13:0005</v>
      </c>
      <c r="D459" s="1" t="str">
        <f t="shared" si="33"/>
        <v>13:0016</v>
      </c>
      <c r="E459" t="s">
        <v>1845</v>
      </c>
      <c r="F459" t="s">
        <v>1846</v>
      </c>
      <c r="H459">
        <v>47.509246599999997</v>
      </c>
      <c r="I459">
        <v>-66.588738199999995</v>
      </c>
      <c r="J459" s="1" t="str">
        <f t="shared" si="34"/>
        <v>Basal till</v>
      </c>
      <c r="K459" s="1" t="str">
        <f t="shared" si="35"/>
        <v>&lt;63 micron</v>
      </c>
      <c r="L459">
        <v>1</v>
      </c>
      <c r="M459">
        <v>17</v>
      </c>
      <c r="N459">
        <v>26</v>
      </c>
      <c r="O459">
        <v>2.2000000000000002</v>
      </c>
      <c r="P459">
        <v>324</v>
      </c>
      <c r="Q459">
        <v>67</v>
      </c>
      <c r="R459">
        <v>18</v>
      </c>
      <c r="S459">
        <v>39</v>
      </c>
      <c r="T459">
        <v>1</v>
      </c>
      <c r="U459">
        <v>2</v>
      </c>
    </row>
    <row r="460" spans="1:21" x14ac:dyDescent="0.3">
      <c r="A460" t="s">
        <v>1847</v>
      </c>
      <c r="B460" t="s">
        <v>1848</v>
      </c>
      <c r="C460" s="1" t="str">
        <f t="shared" si="32"/>
        <v>13:0005</v>
      </c>
      <c r="D460" s="1" t="str">
        <f t="shared" si="33"/>
        <v>13:0016</v>
      </c>
      <c r="E460" t="s">
        <v>1849</v>
      </c>
      <c r="F460" t="s">
        <v>1850</v>
      </c>
      <c r="H460">
        <v>47.743101500000002</v>
      </c>
      <c r="I460">
        <v>-66.562279899999993</v>
      </c>
      <c r="J460" s="1" t="str">
        <f t="shared" si="34"/>
        <v>Basal till</v>
      </c>
      <c r="K460" s="1" t="str">
        <f t="shared" si="35"/>
        <v>&lt;63 micron</v>
      </c>
      <c r="L460">
        <v>1</v>
      </c>
      <c r="M460">
        <v>14</v>
      </c>
      <c r="N460">
        <v>13</v>
      </c>
      <c r="O460">
        <v>2.1</v>
      </c>
      <c r="P460">
        <v>170</v>
      </c>
      <c r="Q460">
        <v>28</v>
      </c>
      <c r="R460">
        <v>21</v>
      </c>
      <c r="S460">
        <v>34</v>
      </c>
      <c r="T460">
        <v>1</v>
      </c>
      <c r="U460">
        <v>2</v>
      </c>
    </row>
    <row r="461" spans="1:21" x14ac:dyDescent="0.3">
      <c r="A461" t="s">
        <v>1851</v>
      </c>
      <c r="B461" t="s">
        <v>1852</v>
      </c>
      <c r="C461" s="1" t="str">
        <f t="shared" si="32"/>
        <v>13:0005</v>
      </c>
      <c r="D461" s="1" t="str">
        <f t="shared" si="33"/>
        <v>13:0016</v>
      </c>
      <c r="E461" t="s">
        <v>1853</v>
      </c>
      <c r="F461" t="s">
        <v>1854</v>
      </c>
      <c r="H461">
        <v>47.706686500000004</v>
      </c>
      <c r="I461">
        <v>-66.563645600000001</v>
      </c>
      <c r="J461" s="1" t="str">
        <f t="shared" si="34"/>
        <v>Basal till</v>
      </c>
      <c r="K461" s="1" t="str">
        <f t="shared" si="35"/>
        <v>&lt;63 micron</v>
      </c>
      <c r="L461">
        <v>0.7</v>
      </c>
      <c r="M461">
        <v>16</v>
      </c>
      <c r="N461">
        <v>15</v>
      </c>
      <c r="O461">
        <v>2.1</v>
      </c>
      <c r="P461">
        <v>170</v>
      </c>
      <c r="Q461">
        <v>32</v>
      </c>
      <c r="R461">
        <v>18</v>
      </c>
      <c r="S461">
        <v>42</v>
      </c>
      <c r="T461">
        <v>1</v>
      </c>
      <c r="U461">
        <v>4</v>
      </c>
    </row>
    <row r="462" spans="1:21" x14ac:dyDescent="0.3">
      <c r="A462" t="s">
        <v>1855</v>
      </c>
      <c r="B462" t="s">
        <v>1856</v>
      </c>
      <c r="C462" s="1" t="str">
        <f t="shared" si="32"/>
        <v>13:0005</v>
      </c>
      <c r="D462" s="1" t="str">
        <f t="shared" si="33"/>
        <v>13:0016</v>
      </c>
      <c r="E462" t="s">
        <v>1857</v>
      </c>
      <c r="F462" t="s">
        <v>1858</v>
      </c>
      <c r="H462">
        <v>47.689648599999998</v>
      </c>
      <c r="I462">
        <v>-66.566438599999998</v>
      </c>
      <c r="J462" s="1" t="str">
        <f t="shared" si="34"/>
        <v>Basal till</v>
      </c>
      <c r="K462" s="1" t="str">
        <f t="shared" si="35"/>
        <v>&lt;63 micron</v>
      </c>
      <c r="L462">
        <v>0.7</v>
      </c>
      <c r="M462">
        <v>16</v>
      </c>
      <c r="N462">
        <v>18</v>
      </c>
      <c r="O462">
        <v>1.9</v>
      </c>
      <c r="P462">
        <v>235</v>
      </c>
      <c r="Q462">
        <v>27</v>
      </c>
      <c r="R462">
        <v>14</v>
      </c>
      <c r="S462">
        <v>42</v>
      </c>
      <c r="T462">
        <v>1</v>
      </c>
      <c r="U462">
        <v>2</v>
      </c>
    </row>
    <row r="463" spans="1:21" x14ac:dyDescent="0.3">
      <c r="A463" t="s">
        <v>1859</v>
      </c>
      <c r="B463" t="s">
        <v>1860</v>
      </c>
      <c r="C463" s="1" t="str">
        <f t="shared" si="32"/>
        <v>13:0005</v>
      </c>
      <c r="D463" s="1" t="str">
        <f t="shared" si="33"/>
        <v>13:0016</v>
      </c>
      <c r="E463" t="s">
        <v>1861</v>
      </c>
      <c r="F463" t="s">
        <v>1862</v>
      </c>
      <c r="H463">
        <v>47.671577300000003</v>
      </c>
      <c r="I463">
        <v>-66.5629493</v>
      </c>
      <c r="J463" s="1" t="str">
        <f t="shared" si="34"/>
        <v>Basal till</v>
      </c>
      <c r="K463" s="1" t="str">
        <f t="shared" si="35"/>
        <v>&lt;63 micron</v>
      </c>
      <c r="L463">
        <v>0.7</v>
      </c>
      <c r="M463">
        <v>15</v>
      </c>
      <c r="N463">
        <v>10</v>
      </c>
      <c r="O463">
        <v>2.2000000000000002</v>
      </c>
      <c r="P463">
        <v>170</v>
      </c>
      <c r="Q463">
        <v>35</v>
      </c>
      <c r="R463">
        <v>18</v>
      </c>
      <c r="S463">
        <v>56</v>
      </c>
      <c r="T463">
        <v>1</v>
      </c>
      <c r="U463">
        <v>2</v>
      </c>
    </row>
    <row r="464" spans="1:21" x14ac:dyDescent="0.3">
      <c r="A464" t="s">
        <v>1863</v>
      </c>
      <c r="B464" t="s">
        <v>1864</v>
      </c>
      <c r="C464" s="1" t="str">
        <f t="shared" si="32"/>
        <v>13:0005</v>
      </c>
      <c r="D464" s="1" t="str">
        <f t="shared" si="33"/>
        <v>13:0016</v>
      </c>
      <c r="E464" t="s">
        <v>1865</v>
      </c>
      <c r="F464" t="s">
        <v>1866</v>
      </c>
      <c r="H464">
        <v>47.653127300000001</v>
      </c>
      <c r="I464">
        <v>-66.562809299999998</v>
      </c>
      <c r="J464" s="1" t="str">
        <f t="shared" si="34"/>
        <v>Basal till</v>
      </c>
      <c r="K464" s="1" t="str">
        <f t="shared" si="35"/>
        <v>&lt;63 micron</v>
      </c>
      <c r="L464">
        <v>0.7</v>
      </c>
      <c r="M464">
        <v>14</v>
      </c>
      <c r="N464">
        <v>11</v>
      </c>
      <c r="O464">
        <v>2.1</v>
      </c>
      <c r="P464">
        <v>186</v>
      </c>
      <c r="Q464">
        <v>39</v>
      </c>
      <c r="R464">
        <v>14</v>
      </c>
      <c r="S464">
        <v>34</v>
      </c>
      <c r="T464">
        <v>1</v>
      </c>
      <c r="U464">
        <v>1</v>
      </c>
    </row>
    <row r="465" spans="1:21" x14ac:dyDescent="0.3">
      <c r="A465" t="s">
        <v>1867</v>
      </c>
      <c r="B465" t="s">
        <v>1868</v>
      </c>
      <c r="C465" s="1" t="str">
        <f t="shared" si="32"/>
        <v>13:0005</v>
      </c>
      <c r="D465" s="1" t="str">
        <f t="shared" si="33"/>
        <v>13:0016</v>
      </c>
      <c r="E465" t="s">
        <v>1869</v>
      </c>
      <c r="F465" t="s">
        <v>1870</v>
      </c>
      <c r="H465">
        <v>47.634656</v>
      </c>
      <c r="I465">
        <v>-66.561671700000005</v>
      </c>
      <c r="J465" s="1" t="str">
        <f t="shared" si="34"/>
        <v>Basal till</v>
      </c>
      <c r="K465" s="1" t="str">
        <f t="shared" si="35"/>
        <v>&lt;63 micron</v>
      </c>
      <c r="L465">
        <v>1</v>
      </c>
      <c r="M465">
        <v>22</v>
      </c>
      <c r="N465">
        <v>19</v>
      </c>
      <c r="O465">
        <v>2.7</v>
      </c>
      <c r="P465">
        <v>291</v>
      </c>
      <c r="Q465">
        <v>45</v>
      </c>
      <c r="R465">
        <v>21</v>
      </c>
      <c r="S465">
        <v>45</v>
      </c>
      <c r="T465">
        <v>0.5</v>
      </c>
      <c r="U465">
        <v>1</v>
      </c>
    </row>
    <row r="466" spans="1:21" x14ac:dyDescent="0.3">
      <c r="A466" t="s">
        <v>1871</v>
      </c>
      <c r="B466" t="s">
        <v>1872</v>
      </c>
      <c r="C466" s="1" t="str">
        <f t="shared" si="32"/>
        <v>13:0005</v>
      </c>
      <c r="D466" s="1" t="str">
        <f t="shared" si="33"/>
        <v>13:0016</v>
      </c>
      <c r="E466" t="s">
        <v>1873</v>
      </c>
      <c r="F466" t="s">
        <v>1874</v>
      </c>
      <c r="H466">
        <v>47.616662400000003</v>
      </c>
      <c r="I466">
        <v>-66.561843199999998</v>
      </c>
      <c r="J466" s="1" t="str">
        <f t="shared" si="34"/>
        <v>Basal till</v>
      </c>
      <c r="K466" s="1" t="str">
        <f t="shared" si="35"/>
        <v>&lt;63 micron</v>
      </c>
      <c r="L466">
        <v>0.7</v>
      </c>
      <c r="M466">
        <v>14</v>
      </c>
      <c r="N466">
        <v>12</v>
      </c>
      <c r="O466">
        <v>2.2000000000000002</v>
      </c>
      <c r="P466">
        <v>162</v>
      </c>
      <c r="Q466">
        <v>32</v>
      </c>
      <c r="R466">
        <v>18</v>
      </c>
      <c r="S466">
        <v>39</v>
      </c>
      <c r="T466">
        <v>1</v>
      </c>
      <c r="U466">
        <v>1</v>
      </c>
    </row>
    <row r="467" spans="1:21" x14ac:dyDescent="0.3">
      <c r="A467" t="s">
        <v>1875</v>
      </c>
      <c r="B467" t="s">
        <v>1876</v>
      </c>
      <c r="C467" s="1" t="str">
        <f t="shared" si="32"/>
        <v>13:0005</v>
      </c>
      <c r="D467" s="1" t="str">
        <f t="shared" si="33"/>
        <v>13:0016</v>
      </c>
      <c r="E467" t="s">
        <v>1877</v>
      </c>
      <c r="F467" t="s">
        <v>1878</v>
      </c>
      <c r="H467">
        <v>47.599111200000003</v>
      </c>
      <c r="I467">
        <v>-66.561661299999997</v>
      </c>
      <c r="J467" s="1" t="str">
        <f t="shared" si="34"/>
        <v>Basal till</v>
      </c>
      <c r="K467" s="1" t="str">
        <f t="shared" si="35"/>
        <v>&lt;63 micron</v>
      </c>
      <c r="L467">
        <v>1</v>
      </c>
      <c r="M467">
        <v>20</v>
      </c>
      <c r="N467">
        <v>18</v>
      </c>
      <c r="O467">
        <v>3.1</v>
      </c>
      <c r="P467">
        <v>202</v>
      </c>
      <c r="Q467">
        <v>44</v>
      </c>
      <c r="R467">
        <v>21</v>
      </c>
      <c r="S467">
        <v>61</v>
      </c>
      <c r="T467">
        <v>1</v>
      </c>
      <c r="U467">
        <v>2</v>
      </c>
    </row>
    <row r="468" spans="1:21" x14ac:dyDescent="0.3">
      <c r="A468" t="s">
        <v>1879</v>
      </c>
      <c r="B468" t="s">
        <v>1880</v>
      </c>
      <c r="C468" s="1" t="str">
        <f t="shared" si="32"/>
        <v>13:0005</v>
      </c>
      <c r="D468" s="1" t="str">
        <f t="shared" si="33"/>
        <v>13:0016</v>
      </c>
      <c r="E468" t="s">
        <v>1881</v>
      </c>
      <c r="F468" t="s">
        <v>1882</v>
      </c>
      <c r="H468">
        <v>47.581777600000002</v>
      </c>
      <c r="I468">
        <v>-66.561136599999998</v>
      </c>
      <c r="J468" s="1" t="str">
        <f t="shared" si="34"/>
        <v>Basal till</v>
      </c>
      <c r="K468" s="1" t="str">
        <f t="shared" si="35"/>
        <v>&lt;63 micron</v>
      </c>
      <c r="L468">
        <v>1</v>
      </c>
      <c r="M468">
        <v>29</v>
      </c>
      <c r="N468">
        <v>36</v>
      </c>
      <c r="O468">
        <v>3.1</v>
      </c>
      <c r="P468">
        <v>259</v>
      </c>
      <c r="Q468">
        <v>74</v>
      </c>
      <c r="R468">
        <v>32</v>
      </c>
      <c r="S468">
        <v>123</v>
      </c>
      <c r="T468">
        <v>1</v>
      </c>
      <c r="U468">
        <v>2</v>
      </c>
    </row>
    <row r="469" spans="1:21" x14ac:dyDescent="0.3">
      <c r="A469" t="s">
        <v>1883</v>
      </c>
      <c r="B469" t="s">
        <v>1884</v>
      </c>
      <c r="C469" s="1" t="str">
        <f t="shared" si="32"/>
        <v>13:0005</v>
      </c>
      <c r="D469" s="1" t="str">
        <f t="shared" si="33"/>
        <v>13:0016</v>
      </c>
      <c r="E469" t="s">
        <v>1885</v>
      </c>
      <c r="F469" t="s">
        <v>1886</v>
      </c>
      <c r="H469">
        <v>47.563797899999997</v>
      </c>
      <c r="I469">
        <v>-66.561971499999999</v>
      </c>
      <c r="J469" s="1" t="str">
        <f t="shared" si="34"/>
        <v>Basal till</v>
      </c>
      <c r="K469" s="1" t="str">
        <f t="shared" si="35"/>
        <v>&lt;63 micron</v>
      </c>
      <c r="L469">
        <v>1</v>
      </c>
      <c r="M469">
        <v>21</v>
      </c>
      <c r="N469">
        <v>36</v>
      </c>
      <c r="O469">
        <v>3.3</v>
      </c>
      <c r="P469">
        <v>396</v>
      </c>
      <c r="Q469">
        <v>51</v>
      </c>
      <c r="R469">
        <v>14</v>
      </c>
      <c r="S469">
        <v>55</v>
      </c>
      <c r="T469">
        <v>1</v>
      </c>
      <c r="U469">
        <v>4</v>
      </c>
    </row>
    <row r="470" spans="1:21" x14ac:dyDescent="0.3">
      <c r="A470" t="s">
        <v>1887</v>
      </c>
      <c r="B470" t="s">
        <v>1888</v>
      </c>
      <c r="C470" s="1" t="str">
        <f t="shared" si="32"/>
        <v>13:0005</v>
      </c>
      <c r="D470" s="1" t="str">
        <f t="shared" si="33"/>
        <v>13:0016</v>
      </c>
      <c r="E470" t="s">
        <v>1889</v>
      </c>
      <c r="F470" t="s">
        <v>1890</v>
      </c>
      <c r="H470">
        <v>47.546703000000001</v>
      </c>
      <c r="I470">
        <v>-66.562100099999995</v>
      </c>
      <c r="J470" s="1" t="str">
        <f t="shared" si="34"/>
        <v>Basal till</v>
      </c>
      <c r="K470" s="1" t="str">
        <f t="shared" si="35"/>
        <v>&lt;63 micron</v>
      </c>
      <c r="L470">
        <v>1</v>
      </c>
      <c r="M470">
        <v>23</v>
      </c>
      <c r="N470">
        <v>29</v>
      </c>
      <c r="O470">
        <v>3.5</v>
      </c>
      <c r="P470">
        <v>194</v>
      </c>
      <c r="Q470">
        <v>48</v>
      </c>
      <c r="R470">
        <v>21</v>
      </c>
      <c r="S470">
        <v>72</v>
      </c>
      <c r="T470">
        <v>2</v>
      </c>
      <c r="U470">
        <v>2</v>
      </c>
    </row>
    <row r="471" spans="1:21" x14ac:dyDescent="0.3">
      <c r="A471" t="s">
        <v>1891</v>
      </c>
      <c r="B471" t="s">
        <v>1892</v>
      </c>
      <c r="C471" s="1" t="str">
        <f t="shared" si="32"/>
        <v>13:0005</v>
      </c>
      <c r="D471" s="1" t="str">
        <f t="shared" si="33"/>
        <v>13:0016</v>
      </c>
      <c r="E471" t="s">
        <v>1893</v>
      </c>
      <c r="F471" t="s">
        <v>1894</v>
      </c>
      <c r="H471">
        <v>47.526658099999999</v>
      </c>
      <c r="I471">
        <v>-66.561036599999994</v>
      </c>
      <c r="J471" s="1" t="str">
        <f t="shared" si="34"/>
        <v>Basal till</v>
      </c>
      <c r="K471" s="1" t="str">
        <f t="shared" si="35"/>
        <v>&lt;63 micron</v>
      </c>
      <c r="L471">
        <v>0.7</v>
      </c>
      <c r="M471">
        <v>21</v>
      </c>
      <c r="N471">
        <v>25</v>
      </c>
      <c r="O471">
        <v>2.7</v>
      </c>
      <c r="P471">
        <v>429</v>
      </c>
      <c r="Q471">
        <v>45</v>
      </c>
      <c r="R471">
        <v>25</v>
      </c>
      <c r="S471">
        <v>43</v>
      </c>
      <c r="T471">
        <v>2</v>
      </c>
      <c r="U471">
        <v>4</v>
      </c>
    </row>
    <row r="472" spans="1:21" x14ac:dyDescent="0.3">
      <c r="A472" t="s">
        <v>1895</v>
      </c>
      <c r="B472" t="s">
        <v>1896</v>
      </c>
      <c r="C472" s="1" t="str">
        <f t="shared" si="32"/>
        <v>13:0005</v>
      </c>
      <c r="D472" s="1" t="str">
        <f t="shared" si="33"/>
        <v>13:0016</v>
      </c>
      <c r="E472" t="s">
        <v>1897</v>
      </c>
      <c r="F472" t="s">
        <v>1898</v>
      </c>
      <c r="H472">
        <v>47.509352499999999</v>
      </c>
      <c r="I472">
        <v>-66.561838699999996</v>
      </c>
      <c r="J472" s="1" t="str">
        <f t="shared" si="34"/>
        <v>Basal till</v>
      </c>
      <c r="K472" s="1" t="str">
        <f t="shared" si="35"/>
        <v>&lt;63 micron</v>
      </c>
      <c r="L472">
        <v>0.7</v>
      </c>
      <c r="M472">
        <v>14</v>
      </c>
      <c r="N472">
        <v>76</v>
      </c>
      <c r="O472">
        <v>2.8</v>
      </c>
      <c r="P472">
        <v>987</v>
      </c>
      <c r="Q472">
        <v>25</v>
      </c>
      <c r="R472">
        <v>84</v>
      </c>
      <c r="S472">
        <v>244</v>
      </c>
      <c r="T472">
        <v>2</v>
      </c>
      <c r="U472">
        <v>10</v>
      </c>
    </row>
    <row r="473" spans="1:21" x14ac:dyDescent="0.3">
      <c r="A473" t="s">
        <v>1899</v>
      </c>
      <c r="B473" t="s">
        <v>1900</v>
      </c>
      <c r="C473" s="1" t="str">
        <f t="shared" si="32"/>
        <v>13:0005</v>
      </c>
      <c r="D473" s="1" t="str">
        <f t="shared" si="33"/>
        <v>13:0016</v>
      </c>
      <c r="E473" t="s">
        <v>1901</v>
      </c>
      <c r="F473" t="s">
        <v>1902</v>
      </c>
      <c r="H473">
        <v>47.743452599999998</v>
      </c>
      <c r="I473">
        <v>-66.536582499999994</v>
      </c>
      <c r="J473" s="1" t="str">
        <f t="shared" si="34"/>
        <v>Basal till</v>
      </c>
      <c r="K473" s="1" t="str">
        <f t="shared" si="35"/>
        <v>&lt;63 micron</v>
      </c>
      <c r="L473">
        <v>0.7</v>
      </c>
      <c r="M473">
        <v>16</v>
      </c>
      <c r="N473">
        <v>11</v>
      </c>
      <c r="O473">
        <v>2.1</v>
      </c>
      <c r="P473">
        <v>243</v>
      </c>
      <c r="Q473">
        <v>26</v>
      </c>
      <c r="R473">
        <v>21</v>
      </c>
      <c r="S473">
        <v>39</v>
      </c>
      <c r="T473">
        <v>1</v>
      </c>
      <c r="U473">
        <v>4</v>
      </c>
    </row>
    <row r="474" spans="1:21" x14ac:dyDescent="0.3">
      <c r="A474" t="s">
        <v>1903</v>
      </c>
      <c r="B474" t="s">
        <v>1904</v>
      </c>
      <c r="C474" s="1" t="str">
        <f t="shared" si="32"/>
        <v>13:0005</v>
      </c>
      <c r="D474" s="1" t="str">
        <f t="shared" si="33"/>
        <v>13:0016</v>
      </c>
      <c r="E474" t="s">
        <v>1905</v>
      </c>
      <c r="F474" t="s">
        <v>1906</v>
      </c>
      <c r="H474">
        <v>47.724981399999997</v>
      </c>
      <c r="I474">
        <v>-66.535453399999994</v>
      </c>
      <c r="J474" s="1" t="str">
        <f t="shared" si="34"/>
        <v>Basal till</v>
      </c>
      <c r="K474" s="1" t="str">
        <f t="shared" si="35"/>
        <v>&lt;63 micron</v>
      </c>
      <c r="L474">
        <v>0.7</v>
      </c>
      <c r="M474">
        <v>16</v>
      </c>
      <c r="N474">
        <v>15</v>
      </c>
      <c r="O474">
        <v>2.2000000000000002</v>
      </c>
      <c r="P474">
        <v>235</v>
      </c>
      <c r="Q474">
        <v>35</v>
      </c>
      <c r="R474">
        <v>39</v>
      </c>
      <c r="S474">
        <v>50</v>
      </c>
      <c r="T474">
        <v>1</v>
      </c>
      <c r="U474">
        <v>2</v>
      </c>
    </row>
    <row r="475" spans="1:21" x14ac:dyDescent="0.3">
      <c r="A475" t="s">
        <v>1907</v>
      </c>
      <c r="B475" t="s">
        <v>1908</v>
      </c>
      <c r="C475" s="1" t="str">
        <f t="shared" si="32"/>
        <v>13:0005</v>
      </c>
      <c r="D475" s="1" t="str">
        <f t="shared" si="33"/>
        <v>13:0016</v>
      </c>
      <c r="E475" t="s">
        <v>1909</v>
      </c>
      <c r="F475" t="s">
        <v>1910</v>
      </c>
      <c r="H475">
        <v>47.706321099999997</v>
      </c>
      <c r="I475">
        <v>-66.536000099999995</v>
      </c>
      <c r="J475" s="1" t="str">
        <f t="shared" si="34"/>
        <v>Basal till</v>
      </c>
      <c r="K475" s="1" t="str">
        <f t="shared" si="35"/>
        <v>&lt;63 micron</v>
      </c>
      <c r="L475">
        <v>0.7</v>
      </c>
      <c r="M475">
        <v>12</v>
      </c>
      <c r="N475">
        <v>10</v>
      </c>
      <c r="O475">
        <v>1.7</v>
      </c>
      <c r="P475">
        <v>129</v>
      </c>
      <c r="Q475">
        <v>29</v>
      </c>
      <c r="R475">
        <v>21</v>
      </c>
      <c r="S475">
        <v>35</v>
      </c>
      <c r="T475">
        <v>1</v>
      </c>
      <c r="U475">
        <v>4</v>
      </c>
    </row>
    <row r="476" spans="1:21" x14ac:dyDescent="0.3">
      <c r="A476" t="s">
        <v>1911</v>
      </c>
      <c r="B476" t="s">
        <v>1912</v>
      </c>
      <c r="C476" s="1" t="str">
        <f t="shared" si="32"/>
        <v>13:0005</v>
      </c>
      <c r="D476" s="1" t="str">
        <f t="shared" si="33"/>
        <v>13:0016</v>
      </c>
      <c r="E476" t="s">
        <v>1913</v>
      </c>
      <c r="F476" t="s">
        <v>1914</v>
      </c>
      <c r="H476">
        <v>47.6705592</v>
      </c>
      <c r="I476">
        <v>-66.536352300000004</v>
      </c>
      <c r="J476" s="1" t="str">
        <f t="shared" si="34"/>
        <v>Basal till</v>
      </c>
      <c r="K476" s="1" t="str">
        <f t="shared" si="35"/>
        <v>&lt;63 micron</v>
      </c>
      <c r="L476">
        <v>0.7</v>
      </c>
      <c r="M476">
        <v>16</v>
      </c>
      <c r="N476">
        <v>13</v>
      </c>
      <c r="O476">
        <v>2.1</v>
      </c>
      <c r="P476">
        <v>170</v>
      </c>
      <c r="Q476">
        <v>32</v>
      </c>
      <c r="R476">
        <v>18</v>
      </c>
      <c r="S476">
        <v>58</v>
      </c>
      <c r="T476">
        <v>1</v>
      </c>
      <c r="U476">
        <v>4</v>
      </c>
    </row>
    <row r="477" spans="1:21" x14ac:dyDescent="0.3">
      <c r="A477" t="s">
        <v>1915</v>
      </c>
      <c r="B477" t="s">
        <v>1916</v>
      </c>
      <c r="C477" s="1" t="str">
        <f t="shared" si="32"/>
        <v>13:0005</v>
      </c>
      <c r="D477" s="1" t="str">
        <f t="shared" si="33"/>
        <v>13:0016</v>
      </c>
      <c r="E477" t="s">
        <v>1917</v>
      </c>
      <c r="F477" t="s">
        <v>1918</v>
      </c>
      <c r="H477">
        <v>47.652783499999998</v>
      </c>
      <c r="I477">
        <v>-66.536189899999997</v>
      </c>
      <c r="J477" s="1" t="str">
        <f t="shared" si="34"/>
        <v>Basal till</v>
      </c>
      <c r="K477" s="1" t="str">
        <f t="shared" si="35"/>
        <v>&lt;63 micron</v>
      </c>
      <c r="L477">
        <v>1.2</v>
      </c>
      <c r="M477">
        <v>21</v>
      </c>
      <c r="N477">
        <v>19</v>
      </c>
      <c r="O477">
        <v>3.2</v>
      </c>
      <c r="P477">
        <v>218</v>
      </c>
      <c r="Q477">
        <v>53</v>
      </c>
      <c r="R477">
        <v>18</v>
      </c>
      <c r="S477">
        <v>48</v>
      </c>
      <c r="T477">
        <v>0.5</v>
      </c>
      <c r="U477">
        <v>0.5</v>
      </c>
    </row>
    <row r="478" spans="1:21" x14ac:dyDescent="0.3">
      <c r="A478" t="s">
        <v>1919</v>
      </c>
      <c r="B478" t="s">
        <v>1920</v>
      </c>
      <c r="C478" s="1" t="str">
        <f t="shared" si="32"/>
        <v>13:0005</v>
      </c>
      <c r="D478" s="1" t="str">
        <f t="shared" si="33"/>
        <v>13:0016</v>
      </c>
      <c r="E478" t="s">
        <v>1921</v>
      </c>
      <c r="F478" t="s">
        <v>1922</v>
      </c>
      <c r="H478">
        <v>47.634579700000003</v>
      </c>
      <c r="I478">
        <v>-66.537046099999998</v>
      </c>
      <c r="J478" s="1" t="str">
        <f t="shared" si="34"/>
        <v>Basal till</v>
      </c>
      <c r="K478" s="1" t="str">
        <f t="shared" si="35"/>
        <v>&lt;63 micron</v>
      </c>
      <c r="L478">
        <v>1</v>
      </c>
      <c r="M478">
        <v>22</v>
      </c>
      <c r="N478">
        <v>22</v>
      </c>
      <c r="O478">
        <v>2.5</v>
      </c>
      <c r="P478">
        <v>607</v>
      </c>
      <c r="Q478">
        <v>41</v>
      </c>
      <c r="R478">
        <v>25</v>
      </c>
      <c r="S478">
        <v>46</v>
      </c>
      <c r="T478">
        <v>1</v>
      </c>
      <c r="U478">
        <v>1</v>
      </c>
    </row>
    <row r="479" spans="1:21" x14ac:dyDescent="0.3">
      <c r="A479" t="s">
        <v>1923</v>
      </c>
      <c r="B479" t="s">
        <v>1924</v>
      </c>
      <c r="C479" s="1" t="str">
        <f t="shared" si="32"/>
        <v>13:0005</v>
      </c>
      <c r="D479" s="1" t="str">
        <f t="shared" si="33"/>
        <v>13:0016</v>
      </c>
      <c r="E479" t="s">
        <v>1925</v>
      </c>
      <c r="F479" t="s">
        <v>1926</v>
      </c>
      <c r="H479">
        <v>47.619696900000001</v>
      </c>
      <c r="I479">
        <v>-66.535416299999994</v>
      </c>
      <c r="J479" s="1" t="str">
        <f t="shared" si="34"/>
        <v>Basal till</v>
      </c>
      <c r="K479" s="1" t="str">
        <f t="shared" si="35"/>
        <v>&lt;63 micron</v>
      </c>
      <c r="L479">
        <v>0.7</v>
      </c>
      <c r="M479">
        <v>23</v>
      </c>
      <c r="N479">
        <v>30</v>
      </c>
      <c r="O479">
        <v>3</v>
      </c>
      <c r="P479">
        <v>680</v>
      </c>
      <c r="Q479">
        <v>50</v>
      </c>
      <c r="R479">
        <v>25</v>
      </c>
      <c r="S479">
        <v>59</v>
      </c>
      <c r="T479">
        <v>1</v>
      </c>
      <c r="U479">
        <v>4</v>
      </c>
    </row>
    <row r="480" spans="1:21" x14ac:dyDescent="0.3">
      <c r="A480" t="s">
        <v>1927</v>
      </c>
      <c r="B480" t="s">
        <v>1928</v>
      </c>
      <c r="C480" s="1" t="str">
        <f t="shared" si="32"/>
        <v>13:0005</v>
      </c>
      <c r="D480" s="1" t="str">
        <f t="shared" si="33"/>
        <v>13:0016</v>
      </c>
      <c r="E480" t="s">
        <v>1929</v>
      </c>
      <c r="F480" t="s">
        <v>1930</v>
      </c>
      <c r="H480">
        <v>47.5985285</v>
      </c>
      <c r="I480">
        <v>-66.5344154</v>
      </c>
      <c r="J480" s="1" t="str">
        <f t="shared" si="34"/>
        <v>Basal till</v>
      </c>
      <c r="K480" s="1" t="str">
        <f t="shared" si="35"/>
        <v>&lt;63 micron</v>
      </c>
      <c r="L480">
        <v>1</v>
      </c>
      <c r="M480">
        <v>20</v>
      </c>
      <c r="N480">
        <v>25</v>
      </c>
      <c r="O480">
        <v>2.9</v>
      </c>
      <c r="P480">
        <v>299</v>
      </c>
      <c r="Q480">
        <v>60</v>
      </c>
      <c r="R480">
        <v>18</v>
      </c>
      <c r="S480">
        <v>41</v>
      </c>
      <c r="T480">
        <v>1</v>
      </c>
      <c r="U480">
        <v>2</v>
      </c>
    </row>
    <row r="481" spans="1:21" x14ac:dyDescent="0.3">
      <c r="A481" t="s">
        <v>1931</v>
      </c>
      <c r="B481" t="s">
        <v>1932</v>
      </c>
      <c r="C481" s="1" t="str">
        <f t="shared" si="32"/>
        <v>13:0005</v>
      </c>
      <c r="D481" s="1" t="str">
        <f t="shared" si="33"/>
        <v>13:0016</v>
      </c>
      <c r="E481" t="s">
        <v>1933</v>
      </c>
      <c r="F481" t="s">
        <v>1934</v>
      </c>
      <c r="H481">
        <v>47.583463799999997</v>
      </c>
      <c r="I481">
        <v>-66.534790599999994</v>
      </c>
      <c r="J481" s="1" t="str">
        <f t="shared" si="34"/>
        <v>Basal till</v>
      </c>
      <c r="K481" s="1" t="str">
        <f t="shared" si="35"/>
        <v>&lt;63 micron</v>
      </c>
      <c r="L481">
        <v>1</v>
      </c>
      <c r="M481">
        <v>22</v>
      </c>
      <c r="N481">
        <v>24</v>
      </c>
      <c r="O481">
        <v>2.9</v>
      </c>
      <c r="P481">
        <v>356</v>
      </c>
      <c r="Q481">
        <v>53</v>
      </c>
      <c r="R481">
        <v>25</v>
      </c>
      <c r="S481">
        <v>51</v>
      </c>
      <c r="T481">
        <v>1</v>
      </c>
      <c r="U481">
        <v>2</v>
      </c>
    </row>
    <row r="482" spans="1:21" x14ac:dyDescent="0.3">
      <c r="A482" t="s">
        <v>1935</v>
      </c>
      <c r="B482" t="s">
        <v>1936</v>
      </c>
      <c r="C482" s="1" t="str">
        <f t="shared" si="32"/>
        <v>13:0005</v>
      </c>
      <c r="D482" s="1" t="str">
        <f t="shared" si="33"/>
        <v>13:0016</v>
      </c>
      <c r="E482" t="s">
        <v>1937</v>
      </c>
      <c r="F482" t="s">
        <v>1938</v>
      </c>
      <c r="H482">
        <v>47.563693700000002</v>
      </c>
      <c r="I482">
        <v>-66.536051</v>
      </c>
      <c r="J482" s="1" t="str">
        <f t="shared" si="34"/>
        <v>Basal till</v>
      </c>
      <c r="K482" s="1" t="str">
        <f t="shared" si="35"/>
        <v>&lt;63 micron</v>
      </c>
      <c r="L482">
        <v>0.9</v>
      </c>
      <c r="M482">
        <v>22</v>
      </c>
      <c r="N482">
        <v>34</v>
      </c>
      <c r="O482">
        <v>3</v>
      </c>
      <c r="P482">
        <v>485</v>
      </c>
      <c r="Q482">
        <v>51</v>
      </c>
      <c r="R482">
        <v>21</v>
      </c>
      <c r="S482">
        <v>44</v>
      </c>
      <c r="T482">
        <v>1</v>
      </c>
      <c r="U482">
        <v>4</v>
      </c>
    </row>
    <row r="483" spans="1:21" x14ac:dyDescent="0.3">
      <c r="A483" t="s">
        <v>1939</v>
      </c>
      <c r="B483" t="s">
        <v>1940</v>
      </c>
      <c r="C483" s="1" t="str">
        <f t="shared" si="32"/>
        <v>13:0005</v>
      </c>
      <c r="D483" s="1" t="str">
        <f t="shared" si="33"/>
        <v>13:0016</v>
      </c>
      <c r="E483" t="s">
        <v>1941</v>
      </c>
      <c r="F483" t="s">
        <v>1942</v>
      </c>
      <c r="H483">
        <v>47.544843800000002</v>
      </c>
      <c r="I483">
        <v>-66.538263799999996</v>
      </c>
      <c r="J483" s="1" t="str">
        <f t="shared" si="34"/>
        <v>Basal till</v>
      </c>
      <c r="K483" s="1" t="str">
        <f t="shared" si="35"/>
        <v>&lt;63 micron</v>
      </c>
      <c r="L483">
        <v>0.7</v>
      </c>
      <c r="M483">
        <v>19</v>
      </c>
      <c r="N483">
        <v>22</v>
      </c>
      <c r="O483">
        <v>2.9</v>
      </c>
      <c r="P483">
        <v>275</v>
      </c>
      <c r="Q483">
        <v>48</v>
      </c>
      <c r="R483">
        <v>21</v>
      </c>
      <c r="S483">
        <v>46</v>
      </c>
      <c r="T483">
        <v>1</v>
      </c>
      <c r="U483">
        <v>2</v>
      </c>
    </row>
    <row r="484" spans="1:21" x14ac:dyDescent="0.3">
      <c r="A484" t="s">
        <v>1943</v>
      </c>
      <c r="B484" t="s">
        <v>1944</v>
      </c>
      <c r="C484" s="1" t="str">
        <f t="shared" si="32"/>
        <v>13:0005</v>
      </c>
      <c r="D484" s="1" t="str">
        <f t="shared" si="33"/>
        <v>13:0016</v>
      </c>
      <c r="E484" t="s">
        <v>1945</v>
      </c>
      <c r="F484" t="s">
        <v>1946</v>
      </c>
      <c r="H484">
        <v>47.527270999999999</v>
      </c>
      <c r="I484">
        <v>-66.537093600000006</v>
      </c>
      <c r="J484" s="1" t="str">
        <f t="shared" si="34"/>
        <v>Basal till</v>
      </c>
      <c r="K484" s="1" t="str">
        <f t="shared" si="35"/>
        <v>&lt;63 micron</v>
      </c>
      <c r="L484">
        <v>0.7</v>
      </c>
      <c r="M484">
        <v>20</v>
      </c>
      <c r="N484">
        <v>39</v>
      </c>
      <c r="O484">
        <v>2.5</v>
      </c>
      <c r="P484">
        <v>469</v>
      </c>
      <c r="Q484">
        <v>37</v>
      </c>
      <c r="R484">
        <v>25</v>
      </c>
      <c r="S484">
        <v>41</v>
      </c>
      <c r="T484">
        <v>1</v>
      </c>
      <c r="U484">
        <v>1</v>
      </c>
    </row>
    <row r="485" spans="1:21" x14ac:dyDescent="0.3">
      <c r="A485" t="s">
        <v>1947</v>
      </c>
      <c r="B485" t="s">
        <v>1948</v>
      </c>
      <c r="C485" s="1" t="str">
        <f t="shared" si="32"/>
        <v>13:0005</v>
      </c>
      <c r="D485" s="1" t="str">
        <f t="shared" si="33"/>
        <v>13:0016</v>
      </c>
      <c r="E485" t="s">
        <v>1949</v>
      </c>
      <c r="F485" t="s">
        <v>1950</v>
      </c>
      <c r="H485">
        <v>47.742870099999998</v>
      </c>
      <c r="I485">
        <v>-66.509595000000004</v>
      </c>
      <c r="J485" s="1" t="str">
        <f t="shared" si="34"/>
        <v>Basal till</v>
      </c>
      <c r="K485" s="1" t="str">
        <f t="shared" si="35"/>
        <v>&lt;63 micron</v>
      </c>
      <c r="L485">
        <v>0.3</v>
      </c>
      <c r="M485">
        <v>10</v>
      </c>
      <c r="N485">
        <v>8</v>
      </c>
      <c r="O485">
        <v>1.5</v>
      </c>
      <c r="P485">
        <v>113</v>
      </c>
      <c r="Q485">
        <v>26</v>
      </c>
      <c r="R485">
        <v>14</v>
      </c>
      <c r="S485">
        <v>32</v>
      </c>
      <c r="T485">
        <v>1</v>
      </c>
      <c r="U485">
        <v>2</v>
      </c>
    </row>
    <row r="486" spans="1:21" x14ac:dyDescent="0.3">
      <c r="A486" t="s">
        <v>1951</v>
      </c>
      <c r="B486" t="s">
        <v>1952</v>
      </c>
      <c r="C486" s="1" t="str">
        <f t="shared" si="32"/>
        <v>13:0005</v>
      </c>
      <c r="D486" s="1" t="str">
        <f t="shared" si="33"/>
        <v>13:0016</v>
      </c>
      <c r="E486" t="s">
        <v>1953</v>
      </c>
      <c r="F486" t="s">
        <v>1954</v>
      </c>
      <c r="H486">
        <v>47.7248771</v>
      </c>
      <c r="I486">
        <v>-66.509786300000002</v>
      </c>
      <c r="J486" s="1" t="str">
        <f t="shared" si="34"/>
        <v>Basal till</v>
      </c>
      <c r="K486" s="1" t="str">
        <f t="shared" si="35"/>
        <v>&lt;63 micron</v>
      </c>
      <c r="L486">
        <v>0.7</v>
      </c>
      <c r="M486">
        <v>10</v>
      </c>
      <c r="N486">
        <v>8</v>
      </c>
      <c r="O486">
        <v>2.5</v>
      </c>
      <c r="P486">
        <v>89</v>
      </c>
      <c r="Q486">
        <v>14</v>
      </c>
      <c r="R486">
        <v>21</v>
      </c>
      <c r="S486">
        <v>25</v>
      </c>
      <c r="T486">
        <v>1</v>
      </c>
      <c r="U486">
        <v>2</v>
      </c>
    </row>
    <row r="487" spans="1:21" x14ac:dyDescent="0.3">
      <c r="A487" t="s">
        <v>1955</v>
      </c>
      <c r="B487" t="s">
        <v>1956</v>
      </c>
      <c r="C487" s="1" t="str">
        <f t="shared" si="32"/>
        <v>13:0005</v>
      </c>
      <c r="D487" s="1" t="str">
        <f t="shared" si="33"/>
        <v>13:0016</v>
      </c>
      <c r="E487" t="s">
        <v>1957</v>
      </c>
      <c r="F487" t="s">
        <v>1958</v>
      </c>
      <c r="H487">
        <v>47.706209800000003</v>
      </c>
      <c r="I487">
        <v>-66.510009299999993</v>
      </c>
      <c r="J487" s="1" t="str">
        <f t="shared" si="34"/>
        <v>Basal till</v>
      </c>
      <c r="K487" s="1" t="str">
        <f t="shared" si="35"/>
        <v>&lt;63 micron</v>
      </c>
      <c r="L487">
        <v>0.7</v>
      </c>
      <c r="M487">
        <v>12</v>
      </c>
      <c r="N487">
        <v>11</v>
      </c>
      <c r="O487">
        <v>2</v>
      </c>
      <c r="P487">
        <v>162</v>
      </c>
      <c r="Q487">
        <v>30</v>
      </c>
      <c r="R487">
        <v>14</v>
      </c>
      <c r="S487">
        <v>41</v>
      </c>
      <c r="T487">
        <v>1</v>
      </c>
      <c r="U487">
        <v>1</v>
      </c>
    </row>
    <row r="488" spans="1:21" x14ac:dyDescent="0.3">
      <c r="A488" t="s">
        <v>1959</v>
      </c>
      <c r="B488" t="s">
        <v>1960</v>
      </c>
      <c r="C488" s="1" t="str">
        <f t="shared" si="32"/>
        <v>13:0005</v>
      </c>
      <c r="D488" s="1" t="str">
        <f t="shared" si="33"/>
        <v>13:0016</v>
      </c>
      <c r="E488" t="s">
        <v>1961</v>
      </c>
      <c r="F488" t="s">
        <v>1962</v>
      </c>
      <c r="H488">
        <v>47.670897799999999</v>
      </c>
      <c r="I488">
        <v>-66.510357799999994</v>
      </c>
      <c r="J488" s="1" t="str">
        <f t="shared" si="34"/>
        <v>Basal till</v>
      </c>
      <c r="K488" s="1" t="str">
        <f t="shared" si="35"/>
        <v>&lt;63 micron</v>
      </c>
      <c r="L488">
        <v>0.7</v>
      </c>
      <c r="M488">
        <v>17</v>
      </c>
      <c r="N488">
        <v>19</v>
      </c>
      <c r="O488">
        <v>2.9</v>
      </c>
      <c r="P488">
        <v>235</v>
      </c>
      <c r="Q488">
        <v>48</v>
      </c>
      <c r="R488">
        <v>21</v>
      </c>
      <c r="S488">
        <v>51</v>
      </c>
      <c r="T488">
        <v>1</v>
      </c>
      <c r="U488">
        <v>2</v>
      </c>
    </row>
    <row r="489" spans="1:21" x14ac:dyDescent="0.3">
      <c r="A489" t="s">
        <v>1963</v>
      </c>
      <c r="B489" t="s">
        <v>1964</v>
      </c>
      <c r="C489" s="1" t="str">
        <f t="shared" si="32"/>
        <v>13:0005</v>
      </c>
      <c r="D489" s="1" t="str">
        <f t="shared" si="33"/>
        <v>13:0016</v>
      </c>
      <c r="E489" t="s">
        <v>1965</v>
      </c>
      <c r="F489" t="s">
        <v>1966</v>
      </c>
      <c r="H489">
        <v>47.653122099999997</v>
      </c>
      <c r="I489">
        <v>-66.510204299999998</v>
      </c>
      <c r="J489" s="1" t="str">
        <f t="shared" si="34"/>
        <v>Basal till</v>
      </c>
      <c r="K489" s="1" t="str">
        <f t="shared" si="35"/>
        <v>&lt;63 micron</v>
      </c>
      <c r="L489">
        <v>1</v>
      </c>
      <c r="M489">
        <v>20</v>
      </c>
      <c r="N489">
        <v>20</v>
      </c>
      <c r="O489">
        <v>2.4</v>
      </c>
      <c r="P489">
        <v>340</v>
      </c>
      <c r="Q489">
        <v>49</v>
      </c>
      <c r="R489">
        <v>25</v>
      </c>
      <c r="S489">
        <v>38</v>
      </c>
      <c r="T489">
        <v>1</v>
      </c>
      <c r="U489">
        <v>1</v>
      </c>
    </row>
    <row r="490" spans="1:21" x14ac:dyDescent="0.3">
      <c r="A490" t="s">
        <v>1967</v>
      </c>
      <c r="B490" t="s">
        <v>1968</v>
      </c>
      <c r="C490" s="1" t="str">
        <f t="shared" si="32"/>
        <v>13:0005</v>
      </c>
      <c r="D490" s="1" t="str">
        <f t="shared" si="33"/>
        <v>13:0016</v>
      </c>
      <c r="E490" t="s">
        <v>1969</v>
      </c>
      <c r="F490" t="s">
        <v>1970</v>
      </c>
      <c r="H490">
        <v>47.634672299999998</v>
      </c>
      <c r="I490">
        <v>-66.510082699999998</v>
      </c>
      <c r="J490" s="1" t="str">
        <f t="shared" si="34"/>
        <v>Basal till</v>
      </c>
      <c r="K490" s="1" t="str">
        <f t="shared" si="35"/>
        <v>&lt;63 micron</v>
      </c>
      <c r="L490">
        <v>0.7</v>
      </c>
      <c r="M490">
        <v>20</v>
      </c>
      <c r="N490">
        <v>22</v>
      </c>
      <c r="O490">
        <v>2.6</v>
      </c>
      <c r="P490">
        <v>316</v>
      </c>
      <c r="Q490">
        <v>45</v>
      </c>
      <c r="R490">
        <v>25</v>
      </c>
      <c r="S490">
        <v>48</v>
      </c>
      <c r="T490">
        <v>1</v>
      </c>
      <c r="U490">
        <v>1</v>
      </c>
    </row>
    <row r="491" spans="1:21" x14ac:dyDescent="0.3">
      <c r="A491" t="s">
        <v>1971</v>
      </c>
      <c r="B491" t="s">
        <v>1972</v>
      </c>
      <c r="C491" s="1" t="str">
        <f t="shared" si="32"/>
        <v>13:0005</v>
      </c>
      <c r="D491" s="1" t="str">
        <f t="shared" si="33"/>
        <v>13:0016</v>
      </c>
      <c r="E491" t="s">
        <v>1973</v>
      </c>
      <c r="F491" t="s">
        <v>1974</v>
      </c>
      <c r="H491">
        <v>47.617788300000001</v>
      </c>
      <c r="I491">
        <v>-66.509553800000006</v>
      </c>
      <c r="J491" s="1" t="str">
        <f t="shared" si="34"/>
        <v>Basal till</v>
      </c>
      <c r="K491" s="1" t="str">
        <f t="shared" si="35"/>
        <v>&lt;63 micron</v>
      </c>
      <c r="L491">
        <v>0.7</v>
      </c>
      <c r="M491">
        <v>24</v>
      </c>
      <c r="N491">
        <v>34</v>
      </c>
      <c r="O491">
        <v>3.2</v>
      </c>
      <c r="P491">
        <v>542</v>
      </c>
      <c r="Q491">
        <v>61</v>
      </c>
      <c r="R491">
        <v>36</v>
      </c>
      <c r="S491">
        <v>71</v>
      </c>
      <c r="T491">
        <v>1</v>
      </c>
      <c r="U491">
        <v>2</v>
      </c>
    </row>
    <row r="492" spans="1:21" x14ac:dyDescent="0.3">
      <c r="A492" t="s">
        <v>1975</v>
      </c>
      <c r="B492" t="s">
        <v>1976</v>
      </c>
      <c r="C492" s="1" t="str">
        <f t="shared" si="32"/>
        <v>13:0005</v>
      </c>
      <c r="D492" s="1" t="str">
        <f t="shared" si="33"/>
        <v>13:0016</v>
      </c>
      <c r="E492" t="s">
        <v>1977</v>
      </c>
      <c r="F492" t="s">
        <v>1978</v>
      </c>
      <c r="H492">
        <v>47.598888899999999</v>
      </c>
      <c r="I492">
        <v>-66.509453399999998</v>
      </c>
      <c r="J492" s="1" t="str">
        <f t="shared" si="34"/>
        <v>Basal till</v>
      </c>
      <c r="K492" s="1" t="str">
        <f t="shared" si="35"/>
        <v>&lt;63 micron</v>
      </c>
      <c r="L492">
        <v>0.7</v>
      </c>
      <c r="M492">
        <v>16</v>
      </c>
      <c r="N492">
        <v>20</v>
      </c>
      <c r="O492">
        <v>2.5</v>
      </c>
      <c r="P492">
        <v>210</v>
      </c>
      <c r="Q492">
        <v>41</v>
      </c>
      <c r="R492">
        <v>21</v>
      </c>
      <c r="S492">
        <v>44</v>
      </c>
      <c r="T492">
        <v>2</v>
      </c>
      <c r="U492">
        <v>2</v>
      </c>
    </row>
    <row r="493" spans="1:21" x14ac:dyDescent="0.3">
      <c r="A493" t="s">
        <v>1979</v>
      </c>
      <c r="B493" t="s">
        <v>1980</v>
      </c>
      <c r="C493" s="1" t="str">
        <f t="shared" si="32"/>
        <v>13:0005</v>
      </c>
      <c r="D493" s="1" t="str">
        <f t="shared" si="33"/>
        <v>13:0016</v>
      </c>
      <c r="E493" t="s">
        <v>1981</v>
      </c>
      <c r="F493" t="s">
        <v>1982</v>
      </c>
      <c r="H493">
        <v>47.580895499999997</v>
      </c>
      <c r="I493">
        <v>-66.509642299999996</v>
      </c>
      <c r="J493" s="1" t="str">
        <f t="shared" si="34"/>
        <v>Basal till</v>
      </c>
      <c r="K493" s="1" t="str">
        <f t="shared" si="35"/>
        <v>&lt;63 micron</v>
      </c>
      <c r="L493">
        <v>0.7</v>
      </c>
      <c r="M493">
        <v>20</v>
      </c>
      <c r="N493">
        <v>22</v>
      </c>
      <c r="O493">
        <v>2.8</v>
      </c>
      <c r="P493">
        <v>485</v>
      </c>
      <c r="Q493">
        <v>48</v>
      </c>
      <c r="R493">
        <v>21</v>
      </c>
      <c r="S493">
        <v>44</v>
      </c>
      <c r="T493">
        <v>1</v>
      </c>
      <c r="U493">
        <v>2</v>
      </c>
    </row>
    <row r="494" spans="1:21" x14ac:dyDescent="0.3">
      <c r="A494" t="s">
        <v>1983</v>
      </c>
      <c r="B494" t="s">
        <v>1984</v>
      </c>
      <c r="C494" s="1" t="str">
        <f t="shared" si="32"/>
        <v>13:0005</v>
      </c>
      <c r="D494" s="1" t="str">
        <f t="shared" si="33"/>
        <v>13:0016</v>
      </c>
      <c r="E494" t="s">
        <v>1985</v>
      </c>
      <c r="F494" t="s">
        <v>1986</v>
      </c>
      <c r="H494">
        <v>47.563337199999999</v>
      </c>
      <c r="I494">
        <v>-66.5091453</v>
      </c>
      <c r="J494" s="1" t="str">
        <f t="shared" si="34"/>
        <v>Basal till</v>
      </c>
      <c r="K494" s="1" t="str">
        <f t="shared" si="35"/>
        <v>&lt;63 micron</v>
      </c>
      <c r="L494">
        <v>0.7</v>
      </c>
      <c r="M494">
        <v>16</v>
      </c>
      <c r="N494">
        <v>19</v>
      </c>
      <c r="O494">
        <v>3</v>
      </c>
      <c r="P494">
        <v>243</v>
      </c>
      <c r="Q494">
        <v>34</v>
      </c>
      <c r="R494">
        <v>18</v>
      </c>
      <c r="S494">
        <v>35</v>
      </c>
      <c r="T494">
        <v>1</v>
      </c>
      <c r="U494">
        <v>2</v>
      </c>
    </row>
    <row r="495" spans="1:21" x14ac:dyDescent="0.3">
      <c r="A495" t="s">
        <v>1987</v>
      </c>
      <c r="B495" t="s">
        <v>1988</v>
      </c>
      <c r="C495" s="1" t="str">
        <f t="shared" si="32"/>
        <v>13:0005</v>
      </c>
      <c r="D495" s="1" t="str">
        <f t="shared" si="33"/>
        <v>13:0016</v>
      </c>
      <c r="E495" t="s">
        <v>1989</v>
      </c>
      <c r="F495" t="s">
        <v>1990</v>
      </c>
      <c r="H495">
        <v>47.544473600000003</v>
      </c>
      <c r="I495">
        <v>-66.510703899999996</v>
      </c>
      <c r="J495" s="1" t="str">
        <f t="shared" si="34"/>
        <v>Basal till</v>
      </c>
      <c r="K495" s="1" t="str">
        <f t="shared" si="35"/>
        <v>&lt;63 micron</v>
      </c>
      <c r="L495">
        <v>1</v>
      </c>
      <c r="M495">
        <v>22</v>
      </c>
      <c r="N495">
        <v>30</v>
      </c>
      <c r="O495">
        <v>356</v>
      </c>
      <c r="P495">
        <v>356</v>
      </c>
      <c r="Q495">
        <v>49</v>
      </c>
      <c r="R495">
        <v>27</v>
      </c>
      <c r="S495">
        <v>45</v>
      </c>
      <c r="T495">
        <v>1</v>
      </c>
      <c r="U495">
        <v>2</v>
      </c>
    </row>
    <row r="496" spans="1:21" x14ac:dyDescent="0.3">
      <c r="A496" t="s">
        <v>1991</v>
      </c>
      <c r="B496" t="s">
        <v>1992</v>
      </c>
      <c r="C496" s="1" t="str">
        <f t="shared" si="32"/>
        <v>13:0005</v>
      </c>
      <c r="D496" s="1" t="str">
        <f t="shared" si="33"/>
        <v>13:0016</v>
      </c>
      <c r="E496" t="s">
        <v>1993</v>
      </c>
      <c r="F496" t="s">
        <v>1994</v>
      </c>
      <c r="H496">
        <v>47.529532600000003</v>
      </c>
      <c r="I496">
        <v>-66.506428799999995</v>
      </c>
      <c r="J496" s="1" t="str">
        <f t="shared" si="34"/>
        <v>Basal till</v>
      </c>
      <c r="K496" s="1" t="str">
        <f t="shared" si="35"/>
        <v>&lt;63 micron</v>
      </c>
      <c r="L496">
        <v>1</v>
      </c>
      <c r="M496">
        <v>19</v>
      </c>
      <c r="N496">
        <v>43</v>
      </c>
      <c r="O496">
        <v>2.6</v>
      </c>
      <c r="P496">
        <v>255</v>
      </c>
      <c r="Q496">
        <v>46</v>
      </c>
      <c r="R496">
        <v>24</v>
      </c>
      <c r="S496">
        <v>46</v>
      </c>
      <c r="T496">
        <v>1</v>
      </c>
      <c r="U496">
        <v>4</v>
      </c>
    </row>
    <row r="497" spans="1:21" x14ac:dyDescent="0.3">
      <c r="A497" t="s">
        <v>1995</v>
      </c>
      <c r="B497" t="s">
        <v>1996</v>
      </c>
      <c r="C497" s="1" t="str">
        <f t="shared" si="32"/>
        <v>13:0005</v>
      </c>
      <c r="D497" s="1" t="str">
        <f t="shared" si="33"/>
        <v>13:0016</v>
      </c>
      <c r="E497" t="s">
        <v>1997</v>
      </c>
      <c r="F497" t="s">
        <v>1998</v>
      </c>
      <c r="H497">
        <v>47.508907100000002</v>
      </c>
      <c r="I497">
        <v>-66.509730399999995</v>
      </c>
      <c r="J497" s="1" t="str">
        <f t="shared" si="34"/>
        <v>Basal till</v>
      </c>
      <c r="K497" s="1" t="str">
        <f t="shared" si="35"/>
        <v>&lt;63 micron</v>
      </c>
      <c r="L497">
        <v>2</v>
      </c>
      <c r="M497">
        <v>20</v>
      </c>
      <c r="N497">
        <v>48</v>
      </c>
      <c r="O497">
        <v>4.4000000000000004</v>
      </c>
      <c r="P497">
        <v>414</v>
      </c>
      <c r="Q497">
        <v>39</v>
      </c>
      <c r="R497">
        <v>62</v>
      </c>
      <c r="S497">
        <v>56</v>
      </c>
      <c r="T497">
        <v>10</v>
      </c>
      <c r="U497">
        <v>8</v>
      </c>
    </row>
    <row r="498" spans="1:21" x14ac:dyDescent="0.3">
      <c r="A498" t="s">
        <v>1999</v>
      </c>
      <c r="B498" t="s">
        <v>2000</v>
      </c>
      <c r="C498" s="1" t="str">
        <f t="shared" si="32"/>
        <v>13:0005</v>
      </c>
      <c r="D498" s="1" t="str">
        <f t="shared" si="33"/>
        <v>13:0016</v>
      </c>
      <c r="E498" t="s">
        <v>1513</v>
      </c>
      <c r="F498" t="s">
        <v>2001</v>
      </c>
      <c r="H498">
        <v>47.652908600000004</v>
      </c>
      <c r="I498">
        <v>-66.750265200000001</v>
      </c>
      <c r="J498" s="1" t="str">
        <f t="shared" si="34"/>
        <v>Basal till</v>
      </c>
      <c r="K498" s="1" t="str">
        <f t="shared" si="35"/>
        <v>&lt;63 micron</v>
      </c>
      <c r="L498">
        <v>0.9</v>
      </c>
      <c r="M498">
        <v>23</v>
      </c>
      <c r="N498">
        <v>22</v>
      </c>
      <c r="O498">
        <v>2.8</v>
      </c>
      <c r="P498">
        <v>549</v>
      </c>
      <c r="Q498">
        <v>74</v>
      </c>
      <c r="R498">
        <v>29</v>
      </c>
      <c r="S498">
        <v>50</v>
      </c>
      <c r="T498">
        <v>1</v>
      </c>
      <c r="U498">
        <v>1.5</v>
      </c>
    </row>
    <row r="499" spans="1:21" x14ac:dyDescent="0.3">
      <c r="A499" t="s">
        <v>2002</v>
      </c>
      <c r="B499" t="s">
        <v>2003</v>
      </c>
      <c r="C499" s="1" t="str">
        <f t="shared" si="32"/>
        <v>13:0005</v>
      </c>
      <c r="D499" s="1" t="str">
        <f t="shared" si="33"/>
        <v>13:0016</v>
      </c>
      <c r="E499" t="s">
        <v>2004</v>
      </c>
      <c r="F499" t="s">
        <v>2005</v>
      </c>
      <c r="H499">
        <v>47.627451100000002</v>
      </c>
      <c r="I499">
        <v>-66.582639299999997</v>
      </c>
      <c r="J499" s="1" t="str">
        <f t="shared" si="34"/>
        <v>Basal till</v>
      </c>
      <c r="K499" s="1" t="str">
        <f t="shared" si="35"/>
        <v>&lt;63 micron</v>
      </c>
      <c r="L499">
        <v>1</v>
      </c>
      <c r="M499">
        <v>24</v>
      </c>
      <c r="N499">
        <v>47</v>
      </c>
      <c r="O499">
        <v>3.7</v>
      </c>
      <c r="P499">
        <v>924</v>
      </c>
      <c r="Q499">
        <v>43</v>
      </c>
      <c r="R499">
        <v>110</v>
      </c>
      <c r="S499">
        <v>123</v>
      </c>
      <c r="T499">
        <v>2</v>
      </c>
      <c r="U499">
        <v>6</v>
      </c>
    </row>
    <row r="500" spans="1:21" x14ac:dyDescent="0.3">
      <c r="A500" t="s">
        <v>2006</v>
      </c>
      <c r="B500" t="s">
        <v>2007</v>
      </c>
      <c r="C500" s="1" t="str">
        <f t="shared" si="32"/>
        <v>13:0005</v>
      </c>
      <c r="D500" s="1" t="str">
        <f t="shared" si="33"/>
        <v>13:0016</v>
      </c>
      <c r="E500" t="s">
        <v>2008</v>
      </c>
      <c r="F500" t="s">
        <v>2009</v>
      </c>
      <c r="H500">
        <v>47.649228899999997</v>
      </c>
      <c r="I500">
        <v>-66.678513199999998</v>
      </c>
      <c r="J500" s="1" t="str">
        <f t="shared" si="34"/>
        <v>Basal till</v>
      </c>
      <c r="K500" s="1" t="str">
        <f t="shared" si="35"/>
        <v>&lt;63 micron</v>
      </c>
      <c r="L500">
        <v>0.7</v>
      </c>
      <c r="M500">
        <v>16</v>
      </c>
      <c r="N500">
        <v>15</v>
      </c>
      <c r="O500">
        <v>2.2000000000000002</v>
      </c>
      <c r="P500">
        <v>601</v>
      </c>
      <c r="Q500">
        <v>26</v>
      </c>
      <c r="R500">
        <v>31</v>
      </c>
      <c r="S500">
        <v>35</v>
      </c>
      <c r="T500">
        <v>1</v>
      </c>
      <c r="U500">
        <v>4</v>
      </c>
    </row>
  </sheetData>
  <autoFilter ref="A1:K500">
    <filterColumn colId="0" hiddenButton="1"/>
    <filterColumn colId="1" hiddenButton="1"/>
    <filterColumn colId="2">
      <filters>
        <filter val="13:0005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bdl130005_pkg_0014b.xlsx</vt:lpstr>
      <vt:lpstr>pkg_0014b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2024-11-22T07:31:52Z</dcterms:created>
  <dcterms:modified xsi:type="dcterms:W3CDTF">2024-11-22T20:40:40Z</dcterms:modified>
</cp:coreProperties>
</file>